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6425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<sst xmlns="http://schemas.openxmlformats.org/spreadsheetml/2006/main" count="135" uniqueCount="112">
  <si>
    <t>RFRA Requests</t>
  </si>
  <si>
    <t>Number of requests received</t>
  </si>
  <si>
    <t>Number of requests pending</t>
  </si>
  <si>
    <t>Number of requests denied</t>
  </si>
  <si>
    <t>Number of requests approved</t>
  </si>
  <si>
    <t>Special Volunteers</t>
  </si>
  <si>
    <t>Employee Volunteers</t>
  </si>
  <si>
    <t>Approved Volunteers</t>
  </si>
  <si>
    <t>Volunteer Chaplains</t>
  </si>
  <si>
    <t xml:space="preserve">Staff Chaplains              </t>
  </si>
  <si>
    <t xml:space="preserve">Contract Chaplain </t>
  </si>
  <si>
    <t>"Other" Faith Groups Currently Meeting</t>
  </si>
  <si>
    <t>Native American</t>
  </si>
  <si>
    <t>Latter Day Saints (Mormons)</t>
  </si>
  <si>
    <t>Jehovah Witness</t>
  </si>
  <si>
    <t>Worldwide Church of God</t>
  </si>
  <si>
    <t>House of Yahweh</t>
  </si>
  <si>
    <t>Jewish</t>
  </si>
  <si>
    <t>Wicca</t>
  </si>
  <si>
    <t>Seventh Day Adventist</t>
  </si>
  <si>
    <t>Christian Science</t>
  </si>
  <si>
    <t>Odinist/Asatru</t>
  </si>
  <si>
    <t>Life Changes Academy                Track I - Voyager</t>
  </si>
  <si>
    <t>Totals</t>
  </si>
  <si>
    <t>Life Changes Academy     Track III - Family Programs</t>
  </si>
  <si>
    <t>Life Changes Academy     Track II - Mentor</t>
  </si>
  <si>
    <t>Life Changes Academy     Track IV - Life Skills Program</t>
  </si>
  <si>
    <t>Life Changes Academy     Track V - Growth Groups</t>
  </si>
  <si>
    <t>Life Changes Academy     Track VI - Spiritual Growth Programs</t>
  </si>
  <si>
    <t>Distinct classes</t>
  </si>
  <si>
    <t>Volunteer facilitators used</t>
  </si>
  <si>
    <t>Offenders enrolled</t>
  </si>
  <si>
    <t>Offenders attending</t>
  </si>
  <si>
    <t>New classes started from last month</t>
  </si>
  <si>
    <t>Volunteer mentors enrolled</t>
  </si>
  <si>
    <t>Volunteer mentors visiting</t>
  </si>
  <si>
    <t>Offenders visiting</t>
  </si>
  <si>
    <t>Visiting Room Hospitality Ministry                          - Volunteers enrolled</t>
  </si>
  <si>
    <t xml:space="preserve"> - Volunteers attending</t>
  </si>
  <si>
    <t xml:space="preserve"> - Volunteer hours</t>
  </si>
  <si>
    <t>Marriage Seminars conducted</t>
  </si>
  <si>
    <t xml:space="preserve"> - Volunteers working</t>
  </si>
  <si>
    <t xml:space="preserve"> - Offender couples</t>
  </si>
  <si>
    <t>Day With Dads/Moms                                                  - Volunteers enrolled</t>
  </si>
  <si>
    <t xml:space="preserve"> - Offenders enrolled</t>
  </si>
  <si>
    <t xml:space="preserve"> - Offenders attending</t>
  </si>
  <si>
    <t xml:space="preserve"> - Sessions held</t>
  </si>
  <si>
    <t xml:space="preserve"> - Children enrolled</t>
  </si>
  <si>
    <t xml:space="preserve"> - Children attending</t>
  </si>
  <si>
    <t>Family Events held</t>
  </si>
  <si>
    <t xml:space="preserve"> - Volunteers used</t>
  </si>
  <si>
    <t xml:space="preserve"> - Offenders participating</t>
  </si>
  <si>
    <t xml:space="preserve"> - Family members involved</t>
  </si>
  <si>
    <t>Marriage and parenting classes</t>
  </si>
  <si>
    <t xml:space="preserve"> - Class meetings</t>
  </si>
  <si>
    <t xml:space="preserve"> - Volunteers enrolled</t>
  </si>
  <si>
    <t>Volunteers enrolled</t>
  </si>
  <si>
    <t>Volunteers attending</t>
  </si>
  <si>
    <t>Support groups</t>
  </si>
  <si>
    <t>Volunteer facilitators enrolled</t>
  </si>
  <si>
    <t>Volunteer facilitators attending</t>
  </si>
  <si>
    <t>Primary Worship Services</t>
  </si>
  <si>
    <t xml:space="preserve"> - Offender attendance</t>
  </si>
  <si>
    <t>Additional Services</t>
  </si>
  <si>
    <t>Spiritual Growth classes</t>
  </si>
  <si>
    <t>Special volunteers</t>
  </si>
  <si>
    <t xml:space="preserve"> - Hours worked</t>
  </si>
  <si>
    <t xml:space="preserve"> - Training sessions provided</t>
  </si>
  <si>
    <t xml:space="preserve"> - Volunteers in this training</t>
  </si>
  <si>
    <t>Employee volunteers</t>
  </si>
  <si>
    <t xml:space="preserve"> - Volunteer hours worked</t>
  </si>
  <si>
    <t xml:space="preserve"> - Training hours provided</t>
  </si>
  <si>
    <t xml:space="preserve">Approved volunteers </t>
  </si>
  <si>
    <t>Housing area pastors working</t>
  </si>
  <si>
    <t>Total visits to Ad Seg</t>
  </si>
  <si>
    <t>Hours worked in Ad Seg</t>
  </si>
  <si>
    <t>Volunteer chaplains cleared to work on unit</t>
  </si>
  <si>
    <t>Interns</t>
  </si>
  <si>
    <t>Volunteer chaplains working</t>
  </si>
  <si>
    <t>Hours worked</t>
  </si>
  <si>
    <t>Counseling interviews</t>
  </si>
  <si>
    <t>Counseling groups led</t>
  </si>
  <si>
    <t>Offender family death messages delivered</t>
  </si>
  <si>
    <t>Offender phone calls supervised</t>
  </si>
  <si>
    <t>Offender family letters written</t>
  </si>
  <si>
    <t>Offender deaths worked</t>
  </si>
  <si>
    <t># of counseling groups led</t>
  </si>
  <si>
    <t># of classes/study groups led</t>
  </si>
  <si>
    <t># of ITP sessions you participated in</t>
  </si>
  <si>
    <t># of hours of TDCJ training received</t>
  </si>
  <si>
    <t># of hours of denominational or continuing ed. training received</t>
  </si>
  <si>
    <t># of hours of staff ministry performed off unit</t>
  </si>
  <si>
    <t># of community service hours donated</t>
  </si>
  <si>
    <t># of community speaking opportunities</t>
  </si>
  <si>
    <t># of counseling interviews</t>
  </si>
  <si>
    <t># of offender family death messages delivered</t>
  </si>
  <si>
    <t># of offender phone calls supervised</t>
  </si>
  <si>
    <t>Phone calls made on behalf on offenders</t>
  </si>
  <si>
    <t># of phone calls made on behalf of offender</t>
  </si>
  <si>
    <t># of offender family letters written</t>
  </si>
  <si>
    <t># of offender deaths worked</t>
  </si>
  <si>
    <t># of units serving</t>
  </si>
  <si>
    <t># of classes/study groups lead</t>
  </si>
  <si>
    <t># of counseling groups lead</t>
  </si>
  <si>
    <t># of hours worked</t>
  </si>
  <si>
    <t># of units visited and/or called by phone                   ( Islamic Only)</t>
  </si>
  <si>
    <t>Class meetings held</t>
  </si>
  <si>
    <r>
      <t xml:space="preserve"> FY 2001 - TDCJ Chaplaincy Report </t>
    </r>
    <r>
      <rPr>
        <sz val="12"/>
        <color indexed="12"/>
        <rFont val="Times New Roman"/>
        <family val="1"/>
      </rPr>
      <t>with Statistical Data Added by MG Maness</t>
    </r>
  </si>
  <si>
    <t>FY Averages</t>
  </si>
  <si>
    <t>FY Standard Dev.</t>
  </si>
  <si>
    <t>FY Monthly Minimum</t>
  </si>
  <si>
    <t>FY Monthly Max.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</si>
</sst>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>
        <color indexed="16"/>
      </top>
      <bottom style="thin"/>
    </border>
    <border>
      <left style="thin"/>
      <right style="thin"/>
      <top style="thin"/>
      <bottom style="thin"/>
    </border>
    <border>
      <left style="thick">
        <color indexed="16"/>
      </left>
      <right style="thin"/>
      <top style="medium">
        <color indexed="16"/>
      </top>
      <bottom style="thin"/>
    </border>
    <border>
      <left style="thick">
        <color indexed="16"/>
      </left>
      <right style="thin"/>
      <top style="thin"/>
      <bottom style="thin"/>
    </border>
    <border>
      <left style="thick">
        <color indexed="16"/>
      </left>
      <right style="thin"/>
      <top style="thin"/>
      <bottom style="thick">
        <color indexed="16"/>
      </bottom>
    </border>
    <border>
      <left style="thin"/>
      <right style="thin"/>
      <top style="thin"/>
      <bottom style="thick">
        <color indexed="16"/>
      </bottom>
    </border>
    <border>
      <left style="thin"/>
      <right style="thick">
        <color indexed="16"/>
      </right>
      <top style="thin"/>
      <bottom style="thin"/>
    </border>
    <border>
      <left style="thin"/>
      <right style="thick">
        <color indexed="16"/>
      </right>
      <top style="thin"/>
      <bottom style="thick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/>
      <right style="thick">
        <color indexed="16"/>
      </right>
      <top style="medium">
        <color indexed="16"/>
      </top>
      <bottom>
        <color indexed="63"/>
      </bottom>
    </border>
    <border>
      <left style="thin"/>
      <right style="thick">
        <color indexed="16"/>
      </right>
      <top>
        <color indexed="63"/>
      </top>
      <bottom style="thin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17" fontId="1" fillId="0" borderId="1" xfId="0" applyNumberFormat="1" applyFont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7" xfId="15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1" fillId="0" borderId="9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3" fontId="1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workbookViewId="0" topLeftCell="A1">
      <selection activeCell="O53" sqref="O53:R53"/>
    </sheetView>
  </sheetViews>
  <sheetFormatPr defaultColWidth="9.140625" defaultRowHeight="12.75"/>
  <cols>
    <col min="1" max="1" width="30.140625" style="0" customWidth="1"/>
    <col min="2" max="2" width="8.28125" style="0" bestFit="1" customWidth="1"/>
    <col min="3" max="3" width="8.140625" style="0" bestFit="1" customWidth="1"/>
    <col min="4" max="4" width="8.7109375" style="0" bestFit="1" customWidth="1"/>
    <col min="5" max="5" width="8.57421875" style="0" bestFit="1" customWidth="1"/>
    <col min="6" max="6" width="8.140625" style="0" bestFit="1" customWidth="1"/>
    <col min="7" max="7" width="8.28125" style="0" bestFit="1" customWidth="1"/>
    <col min="8" max="8" width="8.57421875" style="0" bestFit="1" customWidth="1"/>
    <col min="9" max="9" width="8.140625" style="0" bestFit="1" customWidth="1"/>
    <col min="10" max="10" width="8.7109375" style="0" bestFit="1" customWidth="1"/>
    <col min="11" max="11" width="8.140625" style="0" bestFit="1" customWidth="1"/>
    <col min="12" max="12" width="9.28125" style="0" customWidth="1"/>
    <col min="13" max="13" width="8.57421875" style="0" bestFit="1" customWidth="1"/>
    <col min="14" max="14" width="13.00390625" style="0" customWidth="1"/>
    <col min="15" max="18" width="10.7109375" style="0" customWidth="1"/>
  </cols>
  <sheetData>
    <row r="1" spans="1:18" ht="30.75" customHeight="1" thickBot="1" thickTop="1">
      <c r="A1" s="33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23" t="s">
        <v>108</v>
      </c>
      <c r="P1" s="25" t="s">
        <v>109</v>
      </c>
      <c r="Q1" s="25" t="s">
        <v>110</v>
      </c>
      <c r="R1" s="37" t="s">
        <v>111</v>
      </c>
    </row>
    <row r="2" spans="1:18" ht="15.75" customHeight="1">
      <c r="A2" s="5"/>
      <c r="B2" s="2">
        <v>36770</v>
      </c>
      <c r="C2" s="2">
        <v>36800</v>
      </c>
      <c r="D2" s="2">
        <v>36831</v>
      </c>
      <c r="E2" s="2">
        <v>36861</v>
      </c>
      <c r="F2" s="2">
        <v>36892</v>
      </c>
      <c r="G2" s="2">
        <v>36923</v>
      </c>
      <c r="H2" s="2">
        <v>36951</v>
      </c>
      <c r="I2" s="2">
        <v>36982</v>
      </c>
      <c r="J2" s="2">
        <v>37012</v>
      </c>
      <c r="K2" s="2">
        <v>37043</v>
      </c>
      <c r="L2" s="2">
        <v>37073</v>
      </c>
      <c r="M2" s="2">
        <v>37104</v>
      </c>
      <c r="N2" s="28" t="s">
        <v>23</v>
      </c>
      <c r="O2" s="24"/>
      <c r="P2" s="26"/>
      <c r="Q2" s="27"/>
      <c r="R2" s="38"/>
    </row>
    <row r="3" spans="1:18" ht="16.5" customHeight="1">
      <c r="A3" s="36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9"/>
      <c r="O3" s="24"/>
      <c r="P3" s="26"/>
      <c r="Q3" s="27"/>
      <c r="R3" s="38"/>
    </row>
    <row r="4" spans="1:18" ht="15.75">
      <c r="A4" s="6" t="s">
        <v>29</v>
      </c>
      <c r="B4" s="3">
        <v>180</v>
      </c>
      <c r="C4" s="3">
        <v>181</v>
      </c>
      <c r="D4" s="3">
        <v>331</v>
      </c>
      <c r="E4" s="3">
        <v>164</v>
      </c>
      <c r="F4" s="3">
        <v>120</v>
      </c>
      <c r="G4" s="3">
        <v>131</v>
      </c>
      <c r="H4" s="3">
        <v>122</v>
      </c>
      <c r="I4" s="3">
        <v>112</v>
      </c>
      <c r="J4" s="3">
        <v>119</v>
      </c>
      <c r="K4" s="3">
        <v>104</v>
      </c>
      <c r="L4" s="3">
        <v>98</v>
      </c>
      <c r="M4" s="3">
        <v>105</v>
      </c>
      <c r="N4" s="10">
        <f aca="true" t="shared" si="0" ref="N4:N9">SUM(B4:M4)</f>
        <v>1767</v>
      </c>
      <c r="O4" s="14">
        <f>AVERAGE(B4:M4)</f>
        <v>147.25</v>
      </c>
      <c r="P4" s="15">
        <f>STDEV(B4:M4)</f>
        <v>64.68261674585305</v>
      </c>
      <c r="Q4" s="15">
        <f>MIN(B4:M4)</f>
        <v>98</v>
      </c>
      <c r="R4" s="16">
        <f>MAX(B4:M4)</f>
        <v>331</v>
      </c>
    </row>
    <row r="5" spans="1:18" ht="15.75">
      <c r="A5" s="6" t="s">
        <v>106</v>
      </c>
      <c r="B5" s="3">
        <v>582</v>
      </c>
      <c r="C5" s="3">
        <v>649</v>
      </c>
      <c r="D5" s="3">
        <v>581</v>
      </c>
      <c r="E5" s="3">
        <v>493</v>
      </c>
      <c r="F5" s="3">
        <v>523</v>
      </c>
      <c r="G5" s="3">
        <v>615</v>
      </c>
      <c r="H5" s="3">
        <v>625</v>
      </c>
      <c r="I5" s="3">
        <v>586</v>
      </c>
      <c r="J5" s="3">
        <v>533</v>
      </c>
      <c r="K5" s="3">
        <v>501</v>
      </c>
      <c r="L5" s="3">
        <v>473</v>
      </c>
      <c r="M5" s="3">
        <v>386</v>
      </c>
      <c r="N5" s="10">
        <f t="shared" si="0"/>
        <v>6547</v>
      </c>
      <c r="O5" s="14">
        <f aca="true" t="shared" si="1" ref="O5:O68">AVERAGE(B5:M5)</f>
        <v>545.5833333333334</v>
      </c>
      <c r="P5" s="15">
        <f aca="true" t="shared" si="2" ref="P5:P68">STDEV(B5:M5)</f>
        <v>75.19122087697262</v>
      </c>
      <c r="Q5" s="15">
        <f aca="true" t="shared" si="3" ref="Q5:Q68">MIN(B5:M5)</f>
        <v>386</v>
      </c>
      <c r="R5" s="16">
        <f aca="true" t="shared" si="4" ref="R5:R68">MAX(B5:M5)</f>
        <v>649</v>
      </c>
    </row>
    <row r="6" spans="1:18" ht="15.75">
      <c r="A6" s="6" t="s">
        <v>30</v>
      </c>
      <c r="B6" s="3">
        <v>318</v>
      </c>
      <c r="C6" s="3">
        <v>3115</v>
      </c>
      <c r="D6" s="3">
        <v>277</v>
      </c>
      <c r="E6" s="3">
        <v>250</v>
      </c>
      <c r="F6" s="3">
        <v>286</v>
      </c>
      <c r="G6" s="3">
        <v>304</v>
      </c>
      <c r="H6" s="3">
        <v>300</v>
      </c>
      <c r="I6" s="3">
        <v>310</v>
      </c>
      <c r="J6" s="3">
        <v>347</v>
      </c>
      <c r="K6" s="3">
        <v>236</v>
      </c>
      <c r="L6" s="3">
        <v>232</v>
      </c>
      <c r="M6" s="3">
        <v>233</v>
      </c>
      <c r="N6" s="10">
        <f t="shared" si="0"/>
        <v>6208</v>
      </c>
      <c r="O6" s="14">
        <f t="shared" si="1"/>
        <v>517.3333333333334</v>
      </c>
      <c r="P6" s="15">
        <f t="shared" si="2"/>
        <v>818.8963008312784</v>
      </c>
      <c r="Q6" s="15">
        <f t="shared" si="3"/>
        <v>232</v>
      </c>
      <c r="R6" s="16">
        <f t="shared" si="4"/>
        <v>3115</v>
      </c>
    </row>
    <row r="7" spans="1:18" ht="15.75">
      <c r="A7" s="6" t="s">
        <v>31</v>
      </c>
      <c r="B7" s="3">
        <v>3410</v>
      </c>
      <c r="C7" s="3">
        <v>3717</v>
      </c>
      <c r="D7" s="3">
        <v>3618</v>
      </c>
      <c r="E7" s="3">
        <v>2996</v>
      </c>
      <c r="F7" s="3">
        <v>3295</v>
      </c>
      <c r="G7" s="3">
        <v>2982</v>
      </c>
      <c r="H7" s="3">
        <v>2774</v>
      </c>
      <c r="I7" s="3">
        <v>2956</v>
      </c>
      <c r="J7" s="3">
        <v>2893</v>
      </c>
      <c r="K7" s="3">
        <v>2333</v>
      </c>
      <c r="L7" s="3">
        <v>2023</v>
      </c>
      <c r="M7" s="3">
        <v>2061</v>
      </c>
      <c r="N7" s="10">
        <f t="shared" si="0"/>
        <v>35058</v>
      </c>
      <c r="O7" s="14">
        <f t="shared" si="1"/>
        <v>2921.5</v>
      </c>
      <c r="P7" s="15">
        <f t="shared" si="2"/>
        <v>557.8474050067163</v>
      </c>
      <c r="Q7" s="15">
        <f t="shared" si="3"/>
        <v>2023</v>
      </c>
      <c r="R7" s="16">
        <f t="shared" si="4"/>
        <v>3717</v>
      </c>
    </row>
    <row r="8" spans="1:18" ht="15.75">
      <c r="A8" s="6" t="s">
        <v>32</v>
      </c>
      <c r="B8" s="3">
        <v>9970</v>
      </c>
      <c r="C8" s="3">
        <v>11277</v>
      </c>
      <c r="D8" s="3">
        <v>9881</v>
      </c>
      <c r="E8" s="3">
        <v>6877</v>
      </c>
      <c r="F8" s="3">
        <v>10788</v>
      </c>
      <c r="G8" s="3">
        <v>8551</v>
      </c>
      <c r="H8" s="3">
        <v>10195</v>
      </c>
      <c r="I8" s="3">
        <v>9386</v>
      </c>
      <c r="J8" s="3">
        <v>9763</v>
      </c>
      <c r="K8" s="3">
        <v>7431</v>
      </c>
      <c r="L8" s="3">
        <v>7284</v>
      </c>
      <c r="M8" s="3">
        <v>4825</v>
      </c>
      <c r="N8" s="10">
        <f t="shared" si="0"/>
        <v>106228</v>
      </c>
      <c r="O8" s="14">
        <f t="shared" si="1"/>
        <v>8852.333333333334</v>
      </c>
      <c r="P8" s="15">
        <f t="shared" si="2"/>
        <v>1895.9773365222636</v>
      </c>
      <c r="Q8" s="15">
        <f t="shared" si="3"/>
        <v>4825</v>
      </c>
      <c r="R8" s="16">
        <f t="shared" si="4"/>
        <v>11277</v>
      </c>
    </row>
    <row r="9" spans="1:18" ht="25.5">
      <c r="A9" s="6" t="s">
        <v>33</v>
      </c>
      <c r="B9" s="3">
        <v>20</v>
      </c>
      <c r="C9" s="3">
        <v>11</v>
      </c>
      <c r="D9" s="3">
        <v>6</v>
      </c>
      <c r="E9" s="3">
        <v>4</v>
      </c>
      <c r="F9" s="3">
        <v>21</v>
      </c>
      <c r="G9" s="3">
        <v>12</v>
      </c>
      <c r="H9" s="3">
        <v>8</v>
      </c>
      <c r="I9" s="3">
        <v>9</v>
      </c>
      <c r="J9" s="3">
        <v>11</v>
      </c>
      <c r="K9" s="3">
        <v>1</v>
      </c>
      <c r="L9" s="3">
        <v>4</v>
      </c>
      <c r="M9" s="3">
        <v>7</v>
      </c>
      <c r="N9" s="10">
        <f t="shared" si="0"/>
        <v>114</v>
      </c>
      <c r="O9" s="14">
        <f t="shared" si="1"/>
        <v>9.5</v>
      </c>
      <c r="P9" s="15">
        <f t="shared" si="2"/>
        <v>6.082762530298219</v>
      </c>
      <c r="Q9" s="15">
        <f t="shared" si="3"/>
        <v>1</v>
      </c>
      <c r="R9" s="16">
        <f t="shared" si="4"/>
        <v>21</v>
      </c>
    </row>
    <row r="10" spans="1:18" ht="18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0"/>
      <c r="O10" s="14"/>
      <c r="P10" s="15"/>
      <c r="Q10" s="15"/>
      <c r="R10" s="16"/>
    </row>
    <row r="11" spans="1:18" ht="15.75">
      <c r="A11" s="6" t="s">
        <v>34</v>
      </c>
      <c r="B11" s="3">
        <v>1612</v>
      </c>
      <c r="C11" s="3">
        <v>1562</v>
      </c>
      <c r="D11" s="3">
        <v>1564</v>
      </c>
      <c r="E11" s="3">
        <v>1385</v>
      </c>
      <c r="F11" s="3">
        <v>0</v>
      </c>
      <c r="G11" s="3">
        <v>1272</v>
      </c>
      <c r="H11" s="3">
        <v>1050</v>
      </c>
      <c r="I11" s="3">
        <v>1018</v>
      </c>
      <c r="J11" s="3">
        <v>995</v>
      </c>
      <c r="K11" s="3">
        <v>1016</v>
      </c>
      <c r="L11" s="3">
        <v>994</v>
      </c>
      <c r="M11" s="3">
        <v>866</v>
      </c>
      <c r="N11" s="10">
        <f>SUM(B11:M11)</f>
        <v>13334</v>
      </c>
      <c r="O11" s="14">
        <f t="shared" si="1"/>
        <v>1111.1666666666667</v>
      </c>
      <c r="P11" s="15">
        <f t="shared" si="2"/>
        <v>437.29474839025556</v>
      </c>
      <c r="Q11" s="15">
        <f t="shared" si="3"/>
        <v>0</v>
      </c>
      <c r="R11" s="16">
        <f t="shared" si="4"/>
        <v>1612</v>
      </c>
    </row>
    <row r="12" spans="1:18" ht="15.75">
      <c r="A12" s="6" t="s">
        <v>35</v>
      </c>
      <c r="B12" s="3">
        <v>1292</v>
      </c>
      <c r="C12" s="3">
        <v>1298</v>
      </c>
      <c r="D12" s="3">
        <v>1300</v>
      </c>
      <c r="E12" s="3">
        <v>893</v>
      </c>
      <c r="F12" s="3">
        <v>1275</v>
      </c>
      <c r="G12" s="3">
        <v>1415</v>
      </c>
      <c r="H12" s="3">
        <v>1276</v>
      </c>
      <c r="I12" s="3">
        <v>1091</v>
      </c>
      <c r="J12" s="3">
        <v>1278</v>
      </c>
      <c r="K12" s="3">
        <v>1106</v>
      </c>
      <c r="L12" s="3">
        <v>1227</v>
      </c>
      <c r="M12" s="3">
        <v>1093</v>
      </c>
      <c r="N12" s="10">
        <f>SUM(B12:M12)</f>
        <v>14544</v>
      </c>
      <c r="O12" s="14">
        <f t="shared" si="1"/>
        <v>1212</v>
      </c>
      <c r="P12" s="15">
        <f t="shared" si="2"/>
        <v>140.51657941648412</v>
      </c>
      <c r="Q12" s="15">
        <f t="shared" si="3"/>
        <v>893</v>
      </c>
      <c r="R12" s="16">
        <f t="shared" si="4"/>
        <v>1415</v>
      </c>
    </row>
    <row r="13" spans="1:18" ht="15.75">
      <c r="A13" s="6" t="s">
        <v>31</v>
      </c>
      <c r="B13" s="3">
        <v>1591</v>
      </c>
      <c r="C13" s="3">
        <v>1505</v>
      </c>
      <c r="D13" s="3">
        <v>1448</v>
      </c>
      <c r="E13" s="3">
        <v>1329</v>
      </c>
      <c r="F13" s="3">
        <v>4</v>
      </c>
      <c r="G13" s="3">
        <v>934</v>
      </c>
      <c r="H13" s="3">
        <v>855</v>
      </c>
      <c r="I13" s="3">
        <v>850</v>
      </c>
      <c r="J13" s="3">
        <v>864</v>
      </c>
      <c r="K13" s="3">
        <v>793</v>
      </c>
      <c r="L13" s="3">
        <v>834</v>
      </c>
      <c r="M13" s="3">
        <v>717</v>
      </c>
      <c r="N13" s="10">
        <f>SUM(B13:M13)</f>
        <v>11724</v>
      </c>
      <c r="O13" s="14">
        <f t="shared" si="1"/>
        <v>977</v>
      </c>
      <c r="P13" s="15">
        <f t="shared" si="2"/>
        <v>438.5710266929924</v>
      </c>
      <c r="Q13" s="15">
        <f t="shared" si="3"/>
        <v>4</v>
      </c>
      <c r="R13" s="16">
        <f t="shared" si="4"/>
        <v>1591</v>
      </c>
    </row>
    <row r="14" spans="1:18" s="1" customFormat="1" ht="15.75">
      <c r="A14" s="6" t="s">
        <v>36</v>
      </c>
      <c r="B14" s="3">
        <v>1590</v>
      </c>
      <c r="C14" s="3">
        <v>1996</v>
      </c>
      <c r="D14" s="3">
        <v>1476</v>
      </c>
      <c r="E14" s="3">
        <v>997</v>
      </c>
      <c r="F14" s="3">
        <v>1621</v>
      </c>
      <c r="G14" s="3">
        <v>1449</v>
      </c>
      <c r="H14" s="3">
        <v>1349</v>
      </c>
      <c r="I14" s="3">
        <v>1197</v>
      </c>
      <c r="J14" s="3">
        <v>1538</v>
      </c>
      <c r="K14" s="3">
        <v>1235</v>
      </c>
      <c r="L14" s="3">
        <v>1459</v>
      </c>
      <c r="M14" s="3">
        <v>1467</v>
      </c>
      <c r="N14" s="10">
        <f>SUM(B14:M14)</f>
        <v>17374</v>
      </c>
      <c r="O14" s="14">
        <f t="shared" si="1"/>
        <v>1447.8333333333333</v>
      </c>
      <c r="P14" s="15">
        <f t="shared" si="2"/>
        <v>248.8766884635967</v>
      </c>
      <c r="Q14" s="15">
        <f t="shared" si="3"/>
        <v>997</v>
      </c>
      <c r="R14" s="16">
        <f t="shared" si="4"/>
        <v>1996</v>
      </c>
    </row>
    <row r="15" spans="1:18" ht="18.75" customHeight="1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0"/>
      <c r="O15" s="14"/>
      <c r="P15" s="15"/>
      <c r="Q15" s="15"/>
      <c r="R15" s="16"/>
    </row>
    <row r="16" spans="1:18" ht="38.25">
      <c r="A16" s="6" t="s">
        <v>37</v>
      </c>
      <c r="B16" s="3">
        <v>256</v>
      </c>
      <c r="C16" s="3">
        <v>252</v>
      </c>
      <c r="D16" s="3">
        <v>262</v>
      </c>
      <c r="E16" s="3">
        <v>255</v>
      </c>
      <c r="F16" s="3">
        <v>188</v>
      </c>
      <c r="G16" s="3">
        <v>166</v>
      </c>
      <c r="H16" s="3">
        <v>182</v>
      </c>
      <c r="I16" s="3">
        <v>123</v>
      </c>
      <c r="J16" s="3">
        <v>155</v>
      </c>
      <c r="K16" s="3">
        <v>156</v>
      </c>
      <c r="L16" s="3">
        <v>55</v>
      </c>
      <c r="M16" s="3">
        <v>53</v>
      </c>
      <c r="N16" s="10">
        <f aca="true" t="shared" si="5" ref="N16:N38">SUM(B16:M16)</f>
        <v>2103</v>
      </c>
      <c r="O16" s="14">
        <f t="shared" si="1"/>
        <v>175.25</v>
      </c>
      <c r="P16" s="15">
        <f t="shared" si="2"/>
        <v>73.55038470945676</v>
      </c>
      <c r="Q16" s="15">
        <f t="shared" si="3"/>
        <v>53</v>
      </c>
      <c r="R16" s="16">
        <f t="shared" si="4"/>
        <v>262</v>
      </c>
    </row>
    <row r="17" spans="1:18" ht="15.75">
      <c r="A17" s="6" t="s">
        <v>38</v>
      </c>
      <c r="B17" s="3">
        <v>142</v>
      </c>
      <c r="C17" s="3">
        <v>159</v>
      </c>
      <c r="D17" s="3">
        <v>161</v>
      </c>
      <c r="E17" s="3">
        <v>166</v>
      </c>
      <c r="F17" s="3">
        <v>132</v>
      </c>
      <c r="G17" s="3">
        <v>150</v>
      </c>
      <c r="H17" s="3">
        <v>152</v>
      </c>
      <c r="I17" s="3">
        <v>173</v>
      </c>
      <c r="J17" s="3">
        <v>205</v>
      </c>
      <c r="K17" s="3">
        <v>179</v>
      </c>
      <c r="L17" s="3">
        <v>158</v>
      </c>
      <c r="M17" s="3">
        <v>175</v>
      </c>
      <c r="N17" s="10">
        <f t="shared" si="5"/>
        <v>1952</v>
      </c>
      <c r="O17" s="14">
        <f t="shared" si="1"/>
        <v>162.66666666666666</v>
      </c>
      <c r="P17" s="15">
        <f t="shared" si="2"/>
        <v>19.089898963175372</v>
      </c>
      <c r="Q17" s="15">
        <f t="shared" si="3"/>
        <v>132</v>
      </c>
      <c r="R17" s="16">
        <f t="shared" si="4"/>
        <v>205</v>
      </c>
    </row>
    <row r="18" spans="1:18" ht="15.75">
      <c r="A18" s="6" t="s">
        <v>39</v>
      </c>
      <c r="B18" s="3">
        <v>2292</v>
      </c>
      <c r="C18" s="3">
        <v>618</v>
      </c>
      <c r="D18" s="3">
        <v>542</v>
      </c>
      <c r="E18" s="3">
        <v>501</v>
      </c>
      <c r="F18" s="3">
        <v>564</v>
      </c>
      <c r="G18" s="3">
        <v>550</v>
      </c>
      <c r="H18" s="3">
        <v>658</v>
      </c>
      <c r="I18" s="3">
        <v>772</v>
      </c>
      <c r="J18" s="3">
        <v>848</v>
      </c>
      <c r="K18" s="3">
        <v>700</v>
      </c>
      <c r="L18" s="3">
        <v>794</v>
      </c>
      <c r="M18" s="3">
        <v>713</v>
      </c>
      <c r="N18" s="10">
        <f t="shared" si="5"/>
        <v>9552</v>
      </c>
      <c r="O18" s="14">
        <f t="shared" si="1"/>
        <v>796</v>
      </c>
      <c r="P18" s="15">
        <f t="shared" si="2"/>
        <v>483.73678041603654</v>
      </c>
      <c r="Q18" s="15">
        <f t="shared" si="3"/>
        <v>501</v>
      </c>
      <c r="R18" s="16">
        <f t="shared" si="4"/>
        <v>2292</v>
      </c>
    </row>
    <row r="19" spans="1:18" ht="15.75">
      <c r="A19" s="6" t="s">
        <v>40</v>
      </c>
      <c r="B19" s="3">
        <v>5</v>
      </c>
      <c r="C19" s="3">
        <v>24</v>
      </c>
      <c r="D19" s="3">
        <v>4</v>
      </c>
      <c r="E19" s="3">
        <v>3</v>
      </c>
      <c r="F19" s="3">
        <v>1</v>
      </c>
      <c r="G19" s="3">
        <v>12</v>
      </c>
      <c r="H19" s="3">
        <v>10</v>
      </c>
      <c r="I19" s="3">
        <v>41</v>
      </c>
      <c r="J19" s="3">
        <v>15</v>
      </c>
      <c r="K19" s="3">
        <v>5</v>
      </c>
      <c r="L19" s="3">
        <v>2</v>
      </c>
      <c r="M19" s="3">
        <v>5</v>
      </c>
      <c r="N19" s="10">
        <f t="shared" si="5"/>
        <v>127</v>
      </c>
      <c r="O19" s="14">
        <f t="shared" si="1"/>
        <v>10.583333333333334</v>
      </c>
      <c r="P19" s="15">
        <f t="shared" si="2"/>
        <v>11.626445820810522</v>
      </c>
      <c r="Q19" s="15">
        <f t="shared" si="3"/>
        <v>1</v>
      </c>
      <c r="R19" s="16">
        <f t="shared" si="4"/>
        <v>41</v>
      </c>
    </row>
    <row r="20" spans="1:18" ht="15.75">
      <c r="A20" s="6" t="s">
        <v>41</v>
      </c>
      <c r="B20" s="3">
        <v>46</v>
      </c>
      <c r="C20" s="3">
        <v>60</v>
      </c>
      <c r="D20" s="3">
        <v>17</v>
      </c>
      <c r="E20" s="3">
        <v>25</v>
      </c>
      <c r="F20" s="3">
        <v>2</v>
      </c>
      <c r="G20" s="3">
        <v>30</v>
      </c>
      <c r="H20" s="3">
        <v>40</v>
      </c>
      <c r="I20" s="3">
        <v>62</v>
      </c>
      <c r="J20" s="3">
        <v>65</v>
      </c>
      <c r="K20" s="3">
        <v>28</v>
      </c>
      <c r="L20" s="3">
        <v>10</v>
      </c>
      <c r="M20" s="3">
        <v>34</v>
      </c>
      <c r="N20" s="10">
        <f t="shared" si="5"/>
        <v>419</v>
      </c>
      <c r="O20" s="14">
        <f t="shared" si="1"/>
        <v>34.916666666666664</v>
      </c>
      <c r="P20" s="15">
        <f t="shared" si="2"/>
        <v>20.478184992964113</v>
      </c>
      <c r="Q20" s="15">
        <f t="shared" si="3"/>
        <v>2</v>
      </c>
      <c r="R20" s="16">
        <f t="shared" si="4"/>
        <v>65</v>
      </c>
    </row>
    <row r="21" spans="1:18" ht="15.75">
      <c r="A21" s="6" t="s">
        <v>42</v>
      </c>
      <c r="B21" s="3">
        <v>57</v>
      </c>
      <c r="C21" s="3">
        <v>118</v>
      </c>
      <c r="D21" s="3">
        <v>43</v>
      </c>
      <c r="E21" s="3">
        <v>27</v>
      </c>
      <c r="F21" s="3">
        <v>6</v>
      </c>
      <c r="G21" s="3">
        <v>111</v>
      </c>
      <c r="H21" s="3">
        <v>64</v>
      </c>
      <c r="I21" s="3">
        <v>104</v>
      </c>
      <c r="J21" s="3">
        <v>101</v>
      </c>
      <c r="K21" s="3">
        <v>53</v>
      </c>
      <c r="L21" s="3">
        <v>21</v>
      </c>
      <c r="M21" s="3">
        <v>44</v>
      </c>
      <c r="N21" s="10">
        <f t="shared" si="5"/>
        <v>749</v>
      </c>
      <c r="O21" s="14">
        <f t="shared" si="1"/>
        <v>62.416666666666664</v>
      </c>
      <c r="P21" s="15">
        <f t="shared" si="2"/>
        <v>37.72739138353009</v>
      </c>
      <c r="Q21" s="15">
        <f t="shared" si="3"/>
        <v>6</v>
      </c>
      <c r="R21" s="16">
        <f t="shared" si="4"/>
        <v>118</v>
      </c>
    </row>
    <row r="22" spans="1:18" ht="25.5">
      <c r="A22" s="6" t="s">
        <v>43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15</v>
      </c>
      <c r="J22" s="3">
        <v>128</v>
      </c>
      <c r="K22" s="3">
        <v>0</v>
      </c>
      <c r="L22" s="3">
        <v>0</v>
      </c>
      <c r="M22" s="3">
        <v>5</v>
      </c>
      <c r="N22" s="10">
        <f t="shared" si="5"/>
        <v>149</v>
      </c>
      <c r="O22" s="14">
        <f t="shared" si="1"/>
        <v>12.416666666666666</v>
      </c>
      <c r="P22" s="15">
        <f t="shared" si="2"/>
        <v>36.661742093541235</v>
      </c>
      <c r="Q22" s="15">
        <f t="shared" si="3"/>
        <v>0</v>
      </c>
      <c r="R22" s="16">
        <f t="shared" si="4"/>
        <v>128</v>
      </c>
    </row>
    <row r="23" spans="1:18" ht="15.75">
      <c r="A23" s="6" t="s">
        <v>38</v>
      </c>
      <c r="B23" s="3">
        <v>0</v>
      </c>
      <c r="C23" s="3">
        <v>0</v>
      </c>
      <c r="D23" s="3">
        <v>12</v>
      </c>
      <c r="E23" s="3">
        <v>0</v>
      </c>
      <c r="F23" s="3">
        <v>2</v>
      </c>
      <c r="G23" s="3">
        <v>0</v>
      </c>
      <c r="H23" s="3">
        <v>0</v>
      </c>
      <c r="I23" s="3">
        <v>15</v>
      </c>
      <c r="J23" s="3">
        <v>100</v>
      </c>
      <c r="K23" s="3">
        <v>12</v>
      </c>
      <c r="L23" s="3">
        <v>0</v>
      </c>
      <c r="M23" s="3">
        <v>5</v>
      </c>
      <c r="N23" s="10">
        <f t="shared" si="5"/>
        <v>146</v>
      </c>
      <c r="O23" s="14">
        <f t="shared" si="1"/>
        <v>12.166666666666666</v>
      </c>
      <c r="P23" s="15">
        <f t="shared" si="2"/>
        <v>28.22904156854759</v>
      </c>
      <c r="Q23" s="15">
        <f t="shared" si="3"/>
        <v>0</v>
      </c>
      <c r="R23" s="16">
        <f t="shared" si="4"/>
        <v>100</v>
      </c>
    </row>
    <row r="24" spans="1:18" ht="15.75">
      <c r="A24" s="6" t="s">
        <v>44</v>
      </c>
      <c r="B24" s="3">
        <v>0</v>
      </c>
      <c r="C24" s="3">
        <v>0</v>
      </c>
      <c r="D24" s="3">
        <v>12</v>
      </c>
      <c r="E24" s="3">
        <v>3</v>
      </c>
      <c r="F24" s="3">
        <v>0</v>
      </c>
      <c r="G24" s="3">
        <v>0</v>
      </c>
      <c r="H24" s="3">
        <v>0</v>
      </c>
      <c r="I24" s="3">
        <v>78</v>
      </c>
      <c r="J24" s="3">
        <v>24</v>
      </c>
      <c r="K24" s="3">
        <v>0</v>
      </c>
      <c r="L24" s="3">
        <v>0</v>
      </c>
      <c r="M24" s="3">
        <v>12</v>
      </c>
      <c r="N24" s="10">
        <f t="shared" si="5"/>
        <v>129</v>
      </c>
      <c r="O24" s="14">
        <f t="shared" si="1"/>
        <v>10.75</v>
      </c>
      <c r="P24" s="15">
        <f t="shared" si="2"/>
        <v>22.50303009899697</v>
      </c>
      <c r="Q24" s="15">
        <f t="shared" si="3"/>
        <v>0</v>
      </c>
      <c r="R24" s="16">
        <f t="shared" si="4"/>
        <v>78</v>
      </c>
    </row>
    <row r="25" spans="1:18" ht="15.75">
      <c r="A25" s="6" t="s">
        <v>45</v>
      </c>
      <c r="B25" s="3">
        <v>0</v>
      </c>
      <c r="C25" s="3">
        <v>0</v>
      </c>
      <c r="D25" s="3">
        <v>6</v>
      </c>
      <c r="E25" s="3">
        <v>0</v>
      </c>
      <c r="F25" s="3">
        <v>0</v>
      </c>
      <c r="G25" s="3">
        <v>0</v>
      </c>
      <c r="H25" s="3">
        <v>0</v>
      </c>
      <c r="I25" s="3">
        <v>77</v>
      </c>
      <c r="J25" s="3">
        <v>93</v>
      </c>
      <c r="K25" s="3">
        <v>21</v>
      </c>
      <c r="L25" s="3">
        <v>0</v>
      </c>
      <c r="M25" s="3">
        <v>11</v>
      </c>
      <c r="N25" s="10">
        <f t="shared" si="5"/>
        <v>208</v>
      </c>
      <c r="O25" s="14">
        <f t="shared" si="1"/>
        <v>17.333333333333332</v>
      </c>
      <c r="P25" s="15">
        <f t="shared" si="2"/>
        <v>32.43268086172939</v>
      </c>
      <c r="Q25" s="15">
        <f t="shared" si="3"/>
        <v>0</v>
      </c>
      <c r="R25" s="16">
        <f t="shared" si="4"/>
        <v>93</v>
      </c>
    </row>
    <row r="26" spans="1:18" ht="15.75">
      <c r="A26" s="6" t="s">
        <v>46</v>
      </c>
      <c r="B26" s="3">
        <v>0</v>
      </c>
      <c r="C26" s="3">
        <v>0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1</v>
      </c>
      <c r="J26" s="3">
        <v>14</v>
      </c>
      <c r="K26" s="3">
        <v>0</v>
      </c>
      <c r="L26" s="3">
        <v>1</v>
      </c>
      <c r="M26" s="3">
        <v>2</v>
      </c>
      <c r="N26" s="10">
        <f t="shared" si="5"/>
        <v>20</v>
      </c>
      <c r="O26" s="14">
        <f t="shared" si="1"/>
        <v>1.6666666666666667</v>
      </c>
      <c r="P26" s="15">
        <f t="shared" si="2"/>
        <v>3.938927711338647</v>
      </c>
      <c r="Q26" s="15">
        <f t="shared" si="3"/>
        <v>0</v>
      </c>
      <c r="R26" s="16">
        <f t="shared" si="4"/>
        <v>14</v>
      </c>
    </row>
    <row r="27" spans="1:18" ht="15.75">
      <c r="A27" s="6" t="s">
        <v>47</v>
      </c>
      <c r="B27" s="3">
        <v>0</v>
      </c>
      <c r="C27" s="3">
        <v>0</v>
      </c>
      <c r="D27" s="3">
        <v>8</v>
      </c>
      <c r="E27" s="3">
        <v>0</v>
      </c>
      <c r="F27" s="3">
        <v>0</v>
      </c>
      <c r="G27" s="3">
        <v>0</v>
      </c>
      <c r="H27" s="3">
        <v>0</v>
      </c>
      <c r="I27" s="3">
        <v>123</v>
      </c>
      <c r="J27" s="3">
        <v>0</v>
      </c>
      <c r="K27" s="3">
        <v>0</v>
      </c>
      <c r="L27" s="3">
        <v>0</v>
      </c>
      <c r="M27" s="3">
        <v>19</v>
      </c>
      <c r="N27" s="10">
        <f t="shared" si="5"/>
        <v>150</v>
      </c>
      <c r="O27" s="14">
        <f t="shared" si="1"/>
        <v>12.5</v>
      </c>
      <c r="P27" s="15">
        <f t="shared" si="2"/>
        <v>35.26393986135773</v>
      </c>
      <c r="Q27" s="15">
        <f t="shared" si="3"/>
        <v>0</v>
      </c>
      <c r="R27" s="16">
        <f t="shared" si="4"/>
        <v>123</v>
      </c>
    </row>
    <row r="28" spans="1:18" ht="15.75">
      <c r="A28" s="6" t="s">
        <v>48</v>
      </c>
      <c r="B28" s="3">
        <v>0</v>
      </c>
      <c r="C28" s="3">
        <v>0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72</v>
      </c>
      <c r="J28" s="3">
        <v>0</v>
      </c>
      <c r="K28" s="3">
        <v>1</v>
      </c>
      <c r="L28" s="3">
        <v>0</v>
      </c>
      <c r="M28" s="3">
        <v>0</v>
      </c>
      <c r="N28" s="10">
        <f t="shared" si="5"/>
        <v>81</v>
      </c>
      <c r="O28" s="14">
        <f t="shared" si="1"/>
        <v>6.75</v>
      </c>
      <c r="P28" s="15">
        <f t="shared" si="2"/>
        <v>20.675523517610692</v>
      </c>
      <c r="Q28" s="15">
        <f t="shared" si="3"/>
        <v>0</v>
      </c>
      <c r="R28" s="16">
        <f t="shared" si="4"/>
        <v>72</v>
      </c>
    </row>
    <row r="29" spans="1:18" ht="15.75">
      <c r="A29" s="6" t="s">
        <v>49</v>
      </c>
      <c r="B29" s="3">
        <v>5</v>
      </c>
      <c r="C29" s="3">
        <v>1</v>
      </c>
      <c r="D29" s="3">
        <v>4</v>
      </c>
      <c r="E29" s="3">
        <v>5</v>
      </c>
      <c r="F29" s="3">
        <v>1</v>
      </c>
      <c r="G29" s="3">
        <v>1</v>
      </c>
      <c r="H29" s="3">
        <v>2</v>
      </c>
      <c r="I29" s="3">
        <v>2</v>
      </c>
      <c r="J29" s="3">
        <v>5</v>
      </c>
      <c r="K29" s="3">
        <v>6</v>
      </c>
      <c r="L29" s="3">
        <v>2</v>
      </c>
      <c r="M29" s="3">
        <v>9</v>
      </c>
      <c r="N29" s="10">
        <f>SUM(B29:M29)</f>
        <v>43</v>
      </c>
      <c r="O29" s="14">
        <f t="shared" si="1"/>
        <v>3.5833333333333335</v>
      </c>
      <c r="P29" s="15">
        <f t="shared" si="2"/>
        <v>2.5030284687057627</v>
      </c>
      <c r="Q29" s="15">
        <f t="shared" si="3"/>
        <v>1</v>
      </c>
      <c r="R29" s="16">
        <f t="shared" si="4"/>
        <v>9</v>
      </c>
    </row>
    <row r="30" spans="1:18" ht="15.75">
      <c r="A30" s="6" t="s">
        <v>50</v>
      </c>
      <c r="B30" s="3">
        <v>42</v>
      </c>
      <c r="C30" s="3">
        <v>5</v>
      </c>
      <c r="D30" s="3">
        <v>34</v>
      </c>
      <c r="E30" s="3">
        <v>35</v>
      </c>
      <c r="F30" s="3">
        <v>5</v>
      </c>
      <c r="G30" s="3">
        <v>0</v>
      </c>
      <c r="H30" s="3">
        <v>20</v>
      </c>
      <c r="I30" s="3">
        <v>15</v>
      </c>
      <c r="J30" s="3">
        <v>54</v>
      </c>
      <c r="K30" s="3">
        <v>20</v>
      </c>
      <c r="L30" s="3">
        <v>8</v>
      </c>
      <c r="M30" s="3">
        <v>14</v>
      </c>
      <c r="N30" s="10">
        <f t="shared" si="5"/>
        <v>252</v>
      </c>
      <c r="O30" s="14">
        <f t="shared" si="1"/>
        <v>21</v>
      </c>
      <c r="P30" s="15">
        <f t="shared" si="2"/>
        <v>16.79826830901978</v>
      </c>
      <c r="Q30" s="15">
        <f t="shared" si="3"/>
        <v>0</v>
      </c>
      <c r="R30" s="16">
        <f t="shared" si="4"/>
        <v>54</v>
      </c>
    </row>
    <row r="31" spans="1:18" ht="15.75">
      <c r="A31" s="6" t="s">
        <v>51</v>
      </c>
      <c r="B31" s="3">
        <v>209</v>
      </c>
      <c r="C31" s="3">
        <v>3</v>
      </c>
      <c r="D31" s="3">
        <v>205</v>
      </c>
      <c r="E31" s="3">
        <v>62</v>
      </c>
      <c r="F31" s="3">
        <v>42</v>
      </c>
      <c r="G31" s="3">
        <v>47</v>
      </c>
      <c r="H31" s="3">
        <v>107</v>
      </c>
      <c r="I31" s="3">
        <v>40</v>
      </c>
      <c r="J31" s="3">
        <v>282</v>
      </c>
      <c r="K31" s="3">
        <v>151</v>
      </c>
      <c r="L31" s="3">
        <v>28</v>
      </c>
      <c r="M31" s="3">
        <v>64</v>
      </c>
      <c r="N31" s="10">
        <f t="shared" si="5"/>
        <v>1240</v>
      </c>
      <c r="O31" s="14">
        <f t="shared" si="1"/>
        <v>103.33333333333333</v>
      </c>
      <c r="P31" s="15">
        <f t="shared" si="2"/>
        <v>88.24174783290538</v>
      </c>
      <c r="Q31" s="15">
        <f t="shared" si="3"/>
        <v>3</v>
      </c>
      <c r="R31" s="16">
        <f t="shared" si="4"/>
        <v>282</v>
      </c>
    </row>
    <row r="32" spans="1:18" ht="15.75">
      <c r="A32" s="6" t="s">
        <v>52</v>
      </c>
      <c r="B32" s="3">
        <v>380</v>
      </c>
      <c r="C32" s="3">
        <v>8</v>
      </c>
      <c r="D32" s="3">
        <v>274</v>
      </c>
      <c r="E32" s="3">
        <v>240</v>
      </c>
      <c r="F32" s="3">
        <v>82</v>
      </c>
      <c r="G32" s="3">
        <v>15</v>
      </c>
      <c r="H32" s="3">
        <v>120</v>
      </c>
      <c r="I32" s="3">
        <v>130</v>
      </c>
      <c r="J32" s="3">
        <v>523</v>
      </c>
      <c r="K32" s="3">
        <v>219</v>
      </c>
      <c r="L32" s="3">
        <v>83</v>
      </c>
      <c r="M32" s="3">
        <v>108</v>
      </c>
      <c r="N32" s="10">
        <f t="shared" si="5"/>
        <v>2182</v>
      </c>
      <c r="O32" s="14">
        <f t="shared" si="1"/>
        <v>181.83333333333334</v>
      </c>
      <c r="P32" s="15">
        <f t="shared" si="2"/>
        <v>153.3479900768382</v>
      </c>
      <c r="Q32" s="15">
        <f t="shared" si="3"/>
        <v>8</v>
      </c>
      <c r="R32" s="16">
        <f t="shared" si="4"/>
        <v>523</v>
      </c>
    </row>
    <row r="33" spans="1:18" ht="15.75">
      <c r="A33" s="6" t="s">
        <v>53</v>
      </c>
      <c r="B33" s="3">
        <v>27</v>
      </c>
      <c r="C33" s="3">
        <v>24</v>
      </c>
      <c r="D33" s="3">
        <v>20</v>
      </c>
      <c r="E33" s="3">
        <v>21</v>
      </c>
      <c r="F33" s="3">
        <v>21</v>
      </c>
      <c r="G33" s="3">
        <v>22</v>
      </c>
      <c r="H33" s="3">
        <v>27</v>
      </c>
      <c r="I33" s="3">
        <v>38</v>
      </c>
      <c r="J33" s="3">
        <v>39</v>
      </c>
      <c r="K33" s="3">
        <v>45</v>
      </c>
      <c r="L33" s="3">
        <v>19</v>
      </c>
      <c r="M33" s="3">
        <v>21</v>
      </c>
      <c r="N33" s="10">
        <f t="shared" si="5"/>
        <v>324</v>
      </c>
      <c r="O33" s="14">
        <f t="shared" si="1"/>
        <v>27</v>
      </c>
      <c r="P33" s="15">
        <f t="shared" si="2"/>
        <v>8.759410523960659</v>
      </c>
      <c r="Q33" s="15">
        <f t="shared" si="3"/>
        <v>19</v>
      </c>
      <c r="R33" s="16">
        <f t="shared" si="4"/>
        <v>45</v>
      </c>
    </row>
    <row r="34" spans="1:18" ht="15.75">
      <c r="A34" s="6" t="s">
        <v>54</v>
      </c>
      <c r="B34" s="3">
        <v>67</v>
      </c>
      <c r="C34" s="3">
        <v>90</v>
      </c>
      <c r="D34" s="3">
        <v>58</v>
      </c>
      <c r="E34" s="3">
        <v>50</v>
      </c>
      <c r="F34" s="3">
        <v>59</v>
      </c>
      <c r="G34" s="3">
        <v>55</v>
      </c>
      <c r="H34" s="3">
        <v>62</v>
      </c>
      <c r="I34" s="3">
        <v>46</v>
      </c>
      <c r="J34" s="3">
        <v>66</v>
      </c>
      <c r="K34" s="3">
        <v>58</v>
      </c>
      <c r="L34" s="3">
        <v>44</v>
      </c>
      <c r="M34" s="3">
        <v>41</v>
      </c>
      <c r="N34" s="10">
        <f t="shared" si="5"/>
        <v>696</v>
      </c>
      <c r="O34" s="14">
        <f t="shared" si="1"/>
        <v>58</v>
      </c>
      <c r="P34" s="15">
        <f t="shared" si="2"/>
        <v>13.101006207019505</v>
      </c>
      <c r="Q34" s="15">
        <f t="shared" si="3"/>
        <v>41</v>
      </c>
      <c r="R34" s="16">
        <f t="shared" si="4"/>
        <v>90</v>
      </c>
    </row>
    <row r="35" spans="1:18" ht="15.75">
      <c r="A35" s="6" t="s">
        <v>55</v>
      </c>
      <c r="B35" s="3">
        <v>44</v>
      </c>
      <c r="C35" s="3">
        <v>35</v>
      </c>
      <c r="D35" s="3">
        <v>33</v>
      </c>
      <c r="E35" s="3">
        <v>39</v>
      </c>
      <c r="F35" s="3">
        <v>33</v>
      </c>
      <c r="G35" s="3">
        <v>47</v>
      </c>
      <c r="H35" s="3">
        <v>45</v>
      </c>
      <c r="I35" s="3">
        <v>34</v>
      </c>
      <c r="J35" s="3">
        <v>44</v>
      </c>
      <c r="K35" s="3">
        <v>40</v>
      </c>
      <c r="L35" s="3">
        <v>38</v>
      </c>
      <c r="M35" s="3">
        <v>31</v>
      </c>
      <c r="N35" s="10">
        <f t="shared" si="5"/>
        <v>463</v>
      </c>
      <c r="O35" s="14">
        <f t="shared" si="1"/>
        <v>38.583333333333336</v>
      </c>
      <c r="P35" s="15">
        <f t="shared" si="2"/>
        <v>5.451577475345744</v>
      </c>
      <c r="Q35" s="15">
        <f t="shared" si="3"/>
        <v>31</v>
      </c>
      <c r="R35" s="16">
        <f t="shared" si="4"/>
        <v>47</v>
      </c>
    </row>
    <row r="36" spans="1:18" ht="15.75">
      <c r="A36" s="6" t="s">
        <v>38</v>
      </c>
      <c r="B36" s="3">
        <v>91</v>
      </c>
      <c r="C36" s="3">
        <v>74</v>
      </c>
      <c r="D36" s="3">
        <v>51</v>
      </c>
      <c r="E36" s="3">
        <v>56</v>
      </c>
      <c r="F36" s="3">
        <v>57</v>
      </c>
      <c r="G36" s="3">
        <v>99</v>
      </c>
      <c r="H36" s="3">
        <v>96</v>
      </c>
      <c r="I36" s="3">
        <v>61</v>
      </c>
      <c r="J36" s="3">
        <v>109</v>
      </c>
      <c r="K36" s="3">
        <v>73</v>
      </c>
      <c r="L36" s="3">
        <v>58</v>
      </c>
      <c r="M36" s="3">
        <v>90</v>
      </c>
      <c r="N36" s="10">
        <f t="shared" si="5"/>
        <v>915</v>
      </c>
      <c r="O36" s="14">
        <f t="shared" si="1"/>
        <v>76.25</v>
      </c>
      <c r="P36" s="15">
        <f t="shared" si="2"/>
        <v>19.96872554771586</v>
      </c>
      <c r="Q36" s="15">
        <f t="shared" si="3"/>
        <v>51</v>
      </c>
      <c r="R36" s="16">
        <f t="shared" si="4"/>
        <v>109</v>
      </c>
    </row>
    <row r="37" spans="1:18" ht="15.75">
      <c r="A37" s="6" t="s">
        <v>44</v>
      </c>
      <c r="B37" s="3">
        <v>775</v>
      </c>
      <c r="C37" s="3">
        <v>1028</v>
      </c>
      <c r="D37" s="3">
        <v>880</v>
      </c>
      <c r="E37" s="3">
        <v>783</v>
      </c>
      <c r="F37" s="3">
        <v>426</v>
      </c>
      <c r="G37" s="3">
        <v>497</v>
      </c>
      <c r="H37" s="3">
        <v>496</v>
      </c>
      <c r="I37" s="3">
        <v>309</v>
      </c>
      <c r="J37" s="3">
        <v>483</v>
      </c>
      <c r="K37" s="3">
        <v>347</v>
      </c>
      <c r="L37" s="3">
        <v>321</v>
      </c>
      <c r="M37" s="3">
        <v>260</v>
      </c>
      <c r="N37" s="10">
        <f t="shared" si="5"/>
        <v>6605</v>
      </c>
      <c r="O37" s="14">
        <f t="shared" si="1"/>
        <v>550.4166666666666</v>
      </c>
      <c r="P37" s="15">
        <f t="shared" si="2"/>
        <v>252.9313447390717</v>
      </c>
      <c r="Q37" s="15">
        <f t="shared" si="3"/>
        <v>260</v>
      </c>
      <c r="R37" s="16">
        <f t="shared" si="4"/>
        <v>1028</v>
      </c>
    </row>
    <row r="38" spans="1:18" ht="15.75">
      <c r="A38" s="6" t="s">
        <v>45</v>
      </c>
      <c r="B38" s="3">
        <v>2516</v>
      </c>
      <c r="C38" s="3">
        <v>2687</v>
      </c>
      <c r="D38" s="3">
        <v>2194</v>
      </c>
      <c r="E38" s="3">
        <v>1087</v>
      </c>
      <c r="F38" s="3">
        <v>1252</v>
      </c>
      <c r="G38" s="3">
        <v>1055</v>
      </c>
      <c r="H38" s="3">
        <v>1101</v>
      </c>
      <c r="I38" s="3">
        <v>678</v>
      </c>
      <c r="J38" s="3">
        <v>1205</v>
      </c>
      <c r="K38" s="3">
        <v>737</v>
      </c>
      <c r="L38" s="3">
        <v>619</v>
      </c>
      <c r="M38" s="3">
        <v>838</v>
      </c>
      <c r="N38" s="10">
        <f t="shared" si="5"/>
        <v>15969</v>
      </c>
      <c r="O38" s="14">
        <f t="shared" si="1"/>
        <v>1330.75</v>
      </c>
      <c r="P38" s="15">
        <f t="shared" si="2"/>
        <v>721.5952183121151</v>
      </c>
      <c r="Q38" s="15">
        <f t="shared" si="3"/>
        <v>619</v>
      </c>
      <c r="R38" s="16">
        <f t="shared" si="4"/>
        <v>2687</v>
      </c>
    </row>
    <row r="39" spans="1:18" ht="15.75">
      <c r="A39" s="6"/>
      <c r="B39" s="3">
        <v>36770</v>
      </c>
      <c r="C39" s="3">
        <v>36800</v>
      </c>
      <c r="D39" s="3">
        <v>36831</v>
      </c>
      <c r="E39" s="3">
        <v>36861</v>
      </c>
      <c r="F39" s="3">
        <v>36892</v>
      </c>
      <c r="G39" s="3">
        <v>36923</v>
      </c>
      <c r="H39" s="3">
        <v>36951</v>
      </c>
      <c r="I39" s="3">
        <v>36982</v>
      </c>
      <c r="J39" s="3">
        <v>37012</v>
      </c>
      <c r="K39" s="3">
        <v>37043</v>
      </c>
      <c r="L39" s="3">
        <v>37073</v>
      </c>
      <c r="M39" s="3">
        <v>37104</v>
      </c>
      <c r="N39" s="10"/>
      <c r="O39" s="14">
        <f t="shared" si="1"/>
        <v>36936.833333333336</v>
      </c>
      <c r="P39" s="15">
        <f t="shared" si="2"/>
        <v>109.27765581557952</v>
      </c>
      <c r="Q39" s="15">
        <f t="shared" si="3"/>
        <v>36770</v>
      </c>
      <c r="R39" s="16">
        <f t="shared" si="4"/>
        <v>37104</v>
      </c>
    </row>
    <row r="40" spans="1:18" ht="18" customHeight="1">
      <c r="A40" s="20" t="s">
        <v>26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10"/>
      <c r="O40" s="14"/>
      <c r="P40" s="15"/>
      <c r="Q40" s="15"/>
      <c r="R40" s="16"/>
    </row>
    <row r="41" spans="1:18" ht="15.75">
      <c r="A41" s="6" t="s">
        <v>29</v>
      </c>
      <c r="B41" s="3">
        <v>206</v>
      </c>
      <c r="C41" s="3">
        <v>219</v>
      </c>
      <c r="D41" s="3">
        <v>215</v>
      </c>
      <c r="E41" s="3">
        <v>185</v>
      </c>
      <c r="F41" s="3">
        <v>97</v>
      </c>
      <c r="G41" s="3">
        <v>151</v>
      </c>
      <c r="H41" s="3">
        <v>280</v>
      </c>
      <c r="I41" s="3">
        <v>328</v>
      </c>
      <c r="J41" s="3">
        <v>337</v>
      </c>
      <c r="K41" s="3">
        <v>353</v>
      </c>
      <c r="L41" s="3">
        <v>337</v>
      </c>
      <c r="M41" s="3">
        <v>385</v>
      </c>
      <c r="N41" s="10">
        <f>SUM(B41:M41)</f>
        <v>3093</v>
      </c>
      <c r="O41" s="14">
        <f t="shared" si="1"/>
        <v>257.75</v>
      </c>
      <c r="P41" s="15">
        <f t="shared" si="2"/>
        <v>91.34960317374126</v>
      </c>
      <c r="Q41" s="15">
        <f t="shared" si="3"/>
        <v>97</v>
      </c>
      <c r="R41" s="16">
        <f t="shared" si="4"/>
        <v>385</v>
      </c>
    </row>
    <row r="42" spans="1:18" ht="15.75">
      <c r="A42" s="6" t="s">
        <v>106</v>
      </c>
      <c r="B42" s="3">
        <v>782</v>
      </c>
      <c r="C42" s="3">
        <v>774</v>
      </c>
      <c r="D42" s="3">
        <v>753</v>
      </c>
      <c r="E42" s="3">
        <v>482</v>
      </c>
      <c r="F42" s="3">
        <v>595</v>
      </c>
      <c r="G42" s="3">
        <v>740</v>
      </c>
      <c r="H42" s="3">
        <v>653</v>
      </c>
      <c r="I42" s="3">
        <v>601</v>
      </c>
      <c r="J42" s="3">
        <v>528</v>
      </c>
      <c r="K42" s="3">
        <v>449</v>
      </c>
      <c r="L42" s="3">
        <v>407</v>
      </c>
      <c r="M42" s="3">
        <v>431</v>
      </c>
      <c r="N42" s="10">
        <f>SUM(B42:M42)</f>
        <v>7195</v>
      </c>
      <c r="O42" s="14">
        <f t="shared" si="1"/>
        <v>599.5833333333334</v>
      </c>
      <c r="P42" s="15">
        <f t="shared" si="2"/>
        <v>140.44116097843155</v>
      </c>
      <c r="Q42" s="15">
        <f t="shared" si="3"/>
        <v>407</v>
      </c>
      <c r="R42" s="16">
        <f t="shared" si="4"/>
        <v>782</v>
      </c>
    </row>
    <row r="43" spans="1:18" ht="15.75">
      <c r="A43" s="6" t="s">
        <v>56</v>
      </c>
      <c r="B43" s="3">
        <v>471</v>
      </c>
      <c r="C43" s="3">
        <v>665</v>
      </c>
      <c r="D43" s="3">
        <v>784</v>
      </c>
      <c r="E43" s="3">
        <v>487</v>
      </c>
      <c r="F43" s="3">
        <v>606</v>
      </c>
      <c r="G43" s="3">
        <v>457</v>
      </c>
      <c r="H43" s="3">
        <v>378</v>
      </c>
      <c r="I43" s="3">
        <v>398</v>
      </c>
      <c r="J43" s="3">
        <v>406</v>
      </c>
      <c r="K43" s="3">
        <v>309</v>
      </c>
      <c r="L43" s="3">
        <v>437</v>
      </c>
      <c r="M43" s="3">
        <v>354</v>
      </c>
      <c r="N43" s="10">
        <f>SUM(M43:M43)</f>
        <v>354</v>
      </c>
      <c r="O43" s="14">
        <f t="shared" si="1"/>
        <v>479.3333333333333</v>
      </c>
      <c r="P43" s="15">
        <f t="shared" si="2"/>
        <v>139.06854642966752</v>
      </c>
      <c r="Q43" s="15">
        <f t="shared" si="3"/>
        <v>309</v>
      </c>
      <c r="R43" s="16">
        <f t="shared" si="4"/>
        <v>784</v>
      </c>
    </row>
    <row r="44" spans="1:18" ht="15.75">
      <c r="A44" s="6" t="s">
        <v>57</v>
      </c>
      <c r="B44" s="3">
        <v>726</v>
      </c>
      <c r="C44" s="3">
        <v>960</v>
      </c>
      <c r="D44" s="3">
        <v>1076</v>
      </c>
      <c r="E44" s="3">
        <v>527</v>
      </c>
      <c r="F44" s="3">
        <v>914</v>
      </c>
      <c r="G44" s="3">
        <v>729</v>
      </c>
      <c r="H44" s="3">
        <v>775</v>
      </c>
      <c r="I44" s="3">
        <v>1106</v>
      </c>
      <c r="J44" s="3">
        <v>829</v>
      </c>
      <c r="K44" s="3">
        <v>798</v>
      </c>
      <c r="L44" s="3">
        <v>740</v>
      </c>
      <c r="M44" s="3">
        <v>766</v>
      </c>
      <c r="N44" s="10">
        <f>SUM(B44:M44)</f>
        <v>9946</v>
      </c>
      <c r="O44" s="14">
        <f t="shared" si="1"/>
        <v>828.8333333333334</v>
      </c>
      <c r="P44" s="15">
        <f t="shared" si="2"/>
        <v>162.28584956704327</v>
      </c>
      <c r="Q44" s="15">
        <f t="shared" si="3"/>
        <v>527</v>
      </c>
      <c r="R44" s="16">
        <f t="shared" si="4"/>
        <v>1106</v>
      </c>
    </row>
    <row r="45" spans="1:18" ht="15.75">
      <c r="A45" s="6" t="s">
        <v>31</v>
      </c>
      <c r="B45" s="3">
        <v>5218</v>
      </c>
      <c r="C45" s="3">
        <v>6195</v>
      </c>
      <c r="D45" s="3">
        <v>5407</v>
      </c>
      <c r="E45" s="3">
        <v>3522</v>
      </c>
      <c r="F45" s="3">
        <v>3774</v>
      </c>
      <c r="G45" s="3">
        <v>3250</v>
      </c>
      <c r="H45" s="3">
        <v>3201</v>
      </c>
      <c r="I45" s="3">
        <v>3522</v>
      </c>
      <c r="J45" s="3">
        <v>3294</v>
      </c>
      <c r="K45" s="3">
        <v>3290</v>
      </c>
      <c r="L45" s="3">
        <v>3599</v>
      </c>
      <c r="M45" s="3">
        <v>2918</v>
      </c>
      <c r="N45" s="10">
        <f>SUM(B45:M45)</f>
        <v>47190</v>
      </c>
      <c r="O45" s="14">
        <f t="shared" si="1"/>
        <v>3932.5</v>
      </c>
      <c r="P45" s="15">
        <f t="shared" si="2"/>
        <v>1056.1305446168703</v>
      </c>
      <c r="Q45" s="15">
        <f t="shared" si="3"/>
        <v>2918</v>
      </c>
      <c r="R45" s="16">
        <f t="shared" si="4"/>
        <v>6195</v>
      </c>
    </row>
    <row r="46" spans="1:18" ht="15.75">
      <c r="A46" s="6" t="s">
        <v>32</v>
      </c>
      <c r="B46" s="3">
        <v>20939</v>
      </c>
      <c r="C46" s="3">
        <v>21509</v>
      </c>
      <c r="D46" s="3">
        <v>12507</v>
      </c>
      <c r="E46" s="3">
        <v>8371</v>
      </c>
      <c r="F46" s="3">
        <v>12853</v>
      </c>
      <c r="G46" s="3">
        <v>13443</v>
      </c>
      <c r="H46" s="3">
        <v>17817</v>
      </c>
      <c r="I46" s="3">
        <v>13754</v>
      </c>
      <c r="J46" s="3">
        <v>12934</v>
      </c>
      <c r="K46" s="3">
        <v>12514</v>
      </c>
      <c r="L46" s="3">
        <v>11946</v>
      </c>
      <c r="M46" s="3">
        <v>12776</v>
      </c>
      <c r="N46" s="10">
        <f>SUM(B46:M46)</f>
        <v>171363</v>
      </c>
      <c r="O46" s="14">
        <f t="shared" si="1"/>
        <v>14280.25</v>
      </c>
      <c r="P46" s="15">
        <f t="shared" si="2"/>
        <v>3847.3664930466634</v>
      </c>
      <c r="Q46" s="15">
        <f t="shared" si="3"/>
        <v>8371</v>
      </c>
      <c r="R46" s="16">
        <f t="shared" si="4"/>
        <v>21509</v>
      </c>
    </row>
    <row r="47" spans="1:18" ht="18" customHeight="1">
      <c r="A47" s="20" t="s">
        <v>27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10"/>
      <c r="O47" s="14"/>
      <c r="P47" s="15"/>
      <c r="Q47" s="15"/>
      <c r="R47" s="16"/>
    </row>
    <row r="48" spans="1:18" ht="15.75">
      <c r="A48" s="6" t="s">
        <v>58</v>
      </c>
      <c r="B48" s="3">
        <v>386</v>
      </c>
      <c r="C48" s="3">
        <v>202</v>
      </c>
      <c r="D48" s="3">
        <v>215</v>
      </c>
      <c r="E48" s="3">
        <v>214</v>
      </c>
      <c r="F48" s="3">
        <v>289</v>
      </c>
      <c r="G48" s="3">
        <v>299</v>
      </c>
      <c r="H48" s="3">
        <v>308</v>
      </c>
      <c r="I48" s="3">
        <v>338</v>
      </c>
      <c r="J48" s="3">
        <v>319</v>
      </c>
      <c r="K48" s="3">
        <v>332</v>
      </c>
      <c r="L48" s="3">
        <v>266</v>
      </c>
      <c r="M48" s="3">
        <v>312</v>
      </c>
      <c r="N48" s="10">
        <f>SUM(B48:M48)</f>
        <v>3480</v>
      </c>
      <c r="O48" s="14">
        <f t="shared" si="1"/>
        <v>290</v>
      </c>
      <c r="P48" s="15">
        <f t="shared" si="2"/>
        <v>56.19446753745587</v>
      </c>
      <c r="Q48" s="15">
        <f t="shared" si="3"/>
        <v>202</v>
      </c>
      <c r="R48" s="16">
        <f t="shared" si="4"/>
        <v>386</v>
      </c>
    </row>
    <row r="49" spans="1:18" ht="15.75">
      <c r="A49" s="6" t="s">
        <v>59</v>
      </c>
      <c r="B49" s="3">
        <v>1607</v>
      </c>
      <c r="C49" s="3">
        <v>1352</v>
      </c>
      <c r="D49" s="3">
        <v>1330</v>
      </c>
      <c r="E49" s="3">
        <v>1429</v>
      </c>
      <c r="F49" s="3">
        <v>928</v>
      </c>
      <c r="G49" s="3">
        <v>1123</v>
      </c>
      <c r="H49" s="3">
        <v>1258</v>
      </c>
      <c r="I49" s="3">
        <v>1014</v>
      </c>
      <c r="J49" s="3">
        <v>894</v>
      </c>
      <c r="K49" s="3">
        <v>900</v>
      </c>
      <c r="L49" s="3">
        <v>777</v>
      </c>
      <c r="M49" s="3">
        <v>787</v>
      </c>
      <c r="N49" s="10">
        <f>SUM(B49:M49)</f>
        <v>13399</v>
      </c>
      <c r="O49" s="14">
        <f t="shared" si="1"/>
        <v>1116.5833333333333</v>
      </c>
      <c r="P49" s="15">
        <f t="shared" si="2"/>
        <v>273.960998661997</v>
      </c>
      <c r="Q49" s="15">
        <f t="shared" si="3"/>
        <v>777</v>
      </c>
      <c r="R49" s="16">
        <f t="shared" si="4"/>
        <v>1607</v>
      </c>
    </row>
    <row r="50" spans="1:18" s="1" customFormat="1" ht="15.75">
      <c r="A50" s="6" t="s">
        <v>60</v>
      </c>
      <c r="B50" s="3">
        <v>1207</v>
      </c>
      <c r="C50" s="3">
        <v>1323</v>
      </c>
      <c r="D50" s="3">
        <v>1304</v>
      </c>
      <c r="E50" s="3">
        <v>986</v>
      </c>
      <c r="F50" s="3">
        <v>1218</v>
      </c>
      <c r="G50" s="3">
        <v>1436</v>
      </c>
      <c r="H50" s="3">
        <v>1196</v>
      </c>
      <c r="I50" s="3">
        <v>1434</v>
      </c>
      <c r="J50" s="3">
        <v>1275</v>
      </c>
      <c r="K50" s="3">
        <v>1030</v>
      </c>
      <c r="L50" s="3">
        <v>913</v>
      </c>
      <c r="M50" s="3">
        <v>1002</v>
      </c>
      <c r="N50" s="10">
        <f>SUM(B50:M50)</f>
        <v>14324</v>
      </c>
      <c r="O50" s="14">
        <f t="shared" si="1"/>
        <v>1193.6666666666667</v>
      </c>
      <c r="P50" s="15">
        <f t="shared" si="2"/>
        <v>175.34347245715605</v>
      </c>
      <c r="Q50" s="15">
        <f t="shared" si="3"/>
        <v>913</v>
      </c>
      <c r="R50" s="16">
        <f t="shared" si="4"/>
        <v>1436</v>
      </c>
    </row>
    <row r="51" spans="1:18" ht="15.75">
      <c r="A51" s="6" t="s">
        <v>31</v>
      </c>
      <c r="B51" s="3">
        <v>7156</v>
      </c>
      <c r="C51" s="3">
        <v>7370</v>
      </c>
      <c r="D51" s="3">
        <v>7298</v>
      </c>
      <c r="E51" s="3">
        <v>6689</v>
      </c>
      <c r="F51" s="3">
        <v>6634</v>
      </c>
      <c r="G51" s="3">
        <v>5987</v>
      </c>
      <c r="H51" s="3">
        <v>5315</v>
      </c>
      <c r="I51" s="3">
        <v>5244</v>
      </c>
      <c r="J51" s="3">
        <v>5037</v>
      </c>
      <c r="K51" s="3">
        <v>4862</v>
      </c>
      <c r="L51" s="3">
        <v>5623</v>
      </c>
      <c r="M51" s="3">
        <v>5272</v>
      </c>
      <c r="N51" s="10">
        <f>SUM(B51:M51)</f>
        <v>72487</v>
      </c>
      <c r="O51" s="14">
        <f t="shared" si="1"/>
        <v>6040.583333333333</v>
      </c>
      <c r="P51" s="15">
        <f t="shared" si="2"/>
        <v>938.5873774729324</v>
      </c>
      <c r="Q51" s="15">
        <f t="shared" si="3"/>
        <v>4862</v>
      </c>
      <c r="R51" s="16">
        <f t="shared" si="4"/>
        <v>7370</v>
      </c>
    </row>
    <row r="52" spans="1:18" ht="15.75">
      <c r="A52" s="6" t="s">
        <v>32</v>
      </c>
      <c r="B52" s="3">
        <v>12231</v>
      </c>
      <c r="C52" s="3">
        <v>11967</v>
      </c>
      <c r="D52" s="3">
        <v>11826</v>
      </c>
      <c r="E52" s="3">
        <v>10307</v>
      </c>
      <c r="F52" s="3">
        <v>12768</v>
      </c>
      <c r="G52" s="3">
        <v>11438</v>
      </c>
      <c r="H52" s="3">
        <v>13610</v>
      </c>
      <c r="I52" s="3">
        <v>10876</v>
      </c>
      <c r="J52" s="3">
        <v>10678</v>
      </c>
      <c r="K52" s="3">
        <v>10087</v>
      </c>
      <c r="L52" s="3">
        <v>11029</v>
      </c>
      <c r="M52" s="3">
        <v>11690</v>
      </c>
      <c r="N52" s="10">
        <f>SUM(B52:M52)</f>
        <v>138507</v>
      </c>
      <c r="O52" s="14">
        <f t="shared" si="1"/>
        <v>11542.25</v>
      </c>
      <c r="P52" s="15">
        <f t="shared" si="2"/>
        <v>1028.8516215134762</v>
      </c>
      <c r="Q52" s="15">
        <f t="shared" si="3"/>
        <v>10087</v>
      </c>
      <c r="R52" s="16">
        <f t="shared" si="4"/>
        <v>13610</v>
      </c>
    </row>
    <row r="53" spans="1:18" ht="18" customHeight="1">
      <c r="A53" s="30" t="s">
        <v>28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2"/>
      <c r="N53" s="10"/>
      <c r="O53" s="14"/>
      <c r="P53" s="15"/>
      <c r="Q53" s="15"/>
      <c r="R53" s="16"/>
    </row>
    <row r="54" spans="1:18" ht="15.75">
      <c r="A54" s="6" t="s">
        <v>61</v>
      </c>
      <c r="B54" s="3">
        <v>2106</v>
      </c>
      <c r="C54" s="3">
        <v>1915</v>
      </c>
      <c r="D54" s="3">
        <v>1838</v>
      </c>
      <c r="E54" s="3">
        <v>2198</v>
      </c>
      <c r="F54" s="3">
        <v>1938</v>
      </c>
      <c r="G54" s="3">
        <v>1891</v>
      </c>
      <c r="H54" s="3">
        <v>2098</v>
      </c>
      <c r="I54" s="3">
        <v>1988</v>
      </c>
      <c r="J54" s="3">
        <v>1994</v>
      </c>
      <c r="K54" s="3">
        <v>2098</v>
      </c>
      <c r="L54" s="3">
        <v>1987</v>
      </c>
      <c r="M54" s="4">
        <v>2111</v>
      </c>
      <c r="N54" s="10">
        <f aca="true" t="shared" si="6" ref="N54:N64">SUM(B54:M54)</f>
        <v>24162</v>
      </c>
      <c r="O54" s="14">
        <f t="shared" si="1"/>
        <v>2013.5</v>
      </c>
      <c r="P54" s="15">
        <f t="shared" si="2"/>
        <v>108.42886230989507</v>
      </c>
      <c r="Q54" s="15">
        <f t="shared" si="3"/>
        <v>1838</v>
      </c>
      <c r="R54" s="16">
        <f t="shared" si="4"/>
        <v>2198</v>
      </c>
    </row>
    <row r="55" spans="1:18" ht="15.75">
      <c r="A55" s="6" t="s">
        <v>50</v>
      </c>
      <c r="B55" s="3">
        <v>3117</v>
      </c>
      <c r="C55" s="3">
        <v>3460</v>
      </c>
      <c r="D55" s="3">
        <v>2554</v>
      </c>
      <c r="E55" s="3">
        <v>3062</v>
      </c>
      <c r="F55" s="3">
        <v>2925</v>
      </c>
      <c r="G55" s="3">
        <v>3213</v>
      </c>
      <c r="H55" s="3">
        <v>3510</v>
      </c>
      <c r="I55" s="3">
        <v>3229</v>
      </c>
      <c r="J55" s="3">
        <v>3238</v>
      </c>
      <c r="K55" s="3">
        <v>2884</v>
      </c>
      <c r="L55" s="3">
        <v>3154</v>
      </c>
      <c r="M55" s="3">
        <v>3224</v>
      </c>
      <c r="N55" s="10">
        <f t="shared" si="6"/>
        <v>37570</v>
      </c>
      <c r="O55" s="14">
        <f t="shared" si="1"/>
        <v>3130.8333333333335</v>
      </c>
      <c r="P55" s="15">
        <f t="shared" si="2"/>
        <v>257.64098817517225</v>
      </c>
      <c r="Q55" s="15">
        <f t="shared" si="3"/>
        <v>2554</v>
      </c>
      <c r="R55" s="16">
        <f t="shared" si="4"/>
        <v>3510</v>
      </c>
    </row>
    <row r="56" spans="1:18" ht="15.75">
      <c r="A56" s="6" t="s">
        <v>62</v>
      </c>
      <c r="B56" s="3">
        <v>139894</v>
      </c>
      <c r="C56" s="3">
        <v>126965</v>
      </c>
      <c r="D56" s="3">
        <v>125075</v>
      </c>
      <c r="E56" s="3">
        <v>137574</v>
      </c>
      <c r="F56" s="3">
        <v>121044</v>
      </c>
      <c r="G56" s="3">
        <v>122967</v>
      </c>
      <c r="H56" s="3">
        <v>130949</v>
      </c>
      <c r="I56" s="3">
        <v>134949</v>
      </c>
      <c r="J56" s="3">
        <v>132280</v>
      </c>
      <c r="K56" s="3">
        <v>138868</v>
      </c>
      <c r="L56" s="3">
        <v>127033</v>
      </c>
      <c r="M56" s="3">
        <v>127202</v>
      </c>
      <c r="N56" s="10">
        <f t="shared" si="6"/>
        <v>1564800</v>
      </c>
      <c r="O56" s="14">
        <f t="shared" si="1"/>
        <v>130400</v>
      </c>
      <c r="P56" s="15">
        <f t="shared" si="2"/>
        <v>6341.3613823703645</v>
      </c>
      <c r="Q56" s="15">
        <f t="shared" si="3"/>
        <v>121044</v>
      </c>
      <c r="R56" s="16">
        <f t="shared" si="4"/>
        <v>139894</v>
      </c>
    </row>
    <row r="57" spans="1:18" ht="15.75">
      <c r="A57" s="6" t="s">
        <v>63</v>
      </c>
      <c r="B57" s="3">
        <v>1538</v>
      </c>
      <c r="C57" s="3">
        <v>1339</v>
      </c>
      <c r="D57" s="3">
        <v>1316</v>
      </c>
      <c r="E57" s="3">
        <v>2413</v>
      </c>
      <c r="F57" s="3">
        <v>1966</v>
      </c>
      <c r="G57" s="3">
        <v>1928</v>
      </c>
      <c r="H57" s="3">
        <v>2083</v>
      </c>
      <c r="I57" s="3">
        <v>2269</v>
      </c>
      <c r="J57" s="3">
        <v>2672</v>
      </c>
      <c r="K57" s="3">
        <v>2123</v>
      </c>
      <c r="L57" s="3">
        <v>2105</v>
      </c>
      <c r="M57" s="3">
        <v>2177</v>
      </c>
      <c r="N57" s="10">
        <f t="shared" si="6"/>
        <v>23929</v>
      </c>
      <c r="O57" s="14">
        <f t="shared" si="1"/>
        <v>1994.0833333333333</v>
      </c>
      <c r="P57" s="15">
        <f t="shared" si="2"/>
        <v>413.74420255940134</v>
      </c>
      <c r="Q57" s="15">
        <f t="shared" si="3"/>
        <v>1316</v>
      </c>
      <c r="R57" s="16">
        <f t="shared" si="4"/>
        <v>2672</v>
      </c>
    </row>
    <row r="58" spans="1:18" ht="15.75">
      <c r="A58" s="6" t="s">
        <v>50</v>
      </c>
      <c r="B58" s="3">
        <v>2326</v>
      </c>
      <c r="C58" s="3">
        <v>2711</v>
      </c>
      <c r="D58" s="3">
        <v>1826</v>
      </c>
      <c r="E58" s="3">
        <v>4060</v>
      </c>
      <c r="F58" s="3">
        <v>2412</v>
      </c>
      <c r="G58" s="3">
        <v>3171</v>
      </c>
      <c r="H58" s="3">
        <v>3127</v>
      </c>
      <c r="I58" s="3">
        <v>3709</v>
      </c>
      <c r="J58" s="3">
        <v>3432</v>
      </c>
      <c r="K58" s="3">
        <v>3219</v>
      </c>
      <c r="L58" s="3">
        <v>2484</v>
      </c>
      <c r="M58" s="3">
        <v>3891</v>
      </c>
      <c r="N58" s="10">
        <f t="shared" si="6"/>
        <v>36368</v>
      </c>
      <c r="O58" s="14">
        <f t="shared" si="1"/>
        <v>3030.6666666666665</v>
      </c>
      <c r="P58" s="15">
        <f t="shared" si="2"/>
        <v>688.6683240908218</v>
      </c>
      <c r="Q58" s="15">
        <f t="shared" si="3"/>
        <v>1826</v>
      </c>
      <c r="R58" s="16">
        <f t="shared" si="4"/>
        <v>4060</v>
      </c>
    </row>
    <row r="59" spans="1:18" ht="15.75">
      <c r="A59" s="6" t="s">
        <v>62</v>
      </c>
      <c r="B59" s="3">
        <v>69496</v>
      </c>
      <c r="C59" s="3">
        <v>65071</v>
      </c>
      <c r="D59" s="3">
        <v>62389</v>
      </c>
      <c r="E59" s="3">
        <v>112288</v>
      </c>
      <c r="F59" s="3">
        <v>76433</v>
      </c>
      <c r="G59" s="3">
        <v>84122</v>
      </c>
      <c r="H59" s="3">
        <v>73349</v>
      </c>
      <c r="I59" s="3">
        <v>77716</v>
      </c>
      <c r="J59" s="3">
        <v>84843</v>
      </c>
      <c r="K59" s="3">
        <v>79577</v>
      </c>
      <c r="L59" s="3">
        <v>68287</v>
      </c>
      <c r="M59" s="3">
        <v>73323</v>
      </c>
      <c r="N59" s="10">
        <f t="shared" si="6"/>
        <v>926894</v>
      </c>
      <c r="O59" s="14">
        <f t="shared" si="1"/>
        <v>77241.16666666667</v>
      </c>
      <c r="P59" s="15">
        <f t="shared" si="2"/>
        <v>13070.14116800257</v>
      </c>
      <c r="Q59" s="15">
        <f t="shared" si="3"/>
        <v>62389</v>
      </c>
      <c r="R59" s="16">
        <f t="shared" si="4"/>
        <v>112288</v>
      </c>
    </row>
    <row r="60" spans="1:18" ht="15.75">
      <c r="A60" s="6" t="s">
        <v>64</v>
      </c>
      <c r="B60" s="3">
        <v>1376</v>
      </c>
      <c r="C60" s="3">
        <v>56</v>
      </c>
      <c r="D60" s="3">
        <v>66</v>
      </c>
      <c r="E60" s="3">
        <v>57</v>
      </c>
      <c r="F60" s="3">
        <v>44</v>
      </c>
      <c r="G60" s="3">
        <v>47</v>
      </c>
      <c r="H60" s="3">
        <v>53</v>
      </c>
      <c r="I60" s="3">
        <v>48</v>
      </c>
      <c r="J60" s="3">
        <v>46</v>
      </c>
      <c r="K60" s="3">
        <v>48</v>
      </c>
      <c r="L60" s="3">
        <v>45</v>
      </c>
      <c r="M60" s="3">
        <v>39</v>
      </c>
      <c r="N60" s="10">
        <f t="shared" si="6"/>
        <v>1925</v>
      </c>
      <c r="O60" s="14">
        <f t="shared" si="1"/>
        <v>160.41666666666666</v>
      </c>
      <c r="P60" s="15">
        <f t="shared" si="2"/>
        <v>382.87654272584655</v>
      </c>
      <c r="Q60" s="15">
        <f t="shared" si="3"/>
        <v>39</v>
      </c>
      <c r="R60" s="16">
        <f t="shared" si="4"/>
        <v>1376</v>
      </c>
    </row>
    <row r="61" spans="1:18" ht="15.75">
      <c r="A61" s="6" t="s">
        <v>54</v>
      </c>
      <c r="B61" s="3">
        <v>3536</v>
      </c>
      <c r="C61" s="3">
        <v>3665</v>
      </c>
      <c r="D61" s="3">
        <v>3541</v>
      </c>
      <c r="E61" s="3">
        <v>3399</v>
      </c>
      <c r="F61" s="3">
        <v>2860</v>
      </c>
      <c r="G61" s="3">
        <v>2732</v>
      </c>
      <c r="H61" s="3">
        <v>2646</v>
      </c>
      <c r="I61" s="3">
        <v>2242</v>
      </c>
      <c r="J61" s="3">
        <v>2597</v>
      </c>
      <c r="K61" s="3">
        <v>2200</v>
      </c>
      <c r="L61" s="3">
        <v>2252</v>
      </c>
      <c r="M61" s="3">
        <v>2184</v>
      </c>
      <c r="N61" s="10">
        <f t="shared" si="6"/>
        <v>33854</v>
      </c>
      <c r="O61" s="14">
        <f t="shared" si="1"/>
        <v>2821.1666666666665</v>
      </c>
      <c r="P61" s="15">
        <f t="shared" si="2"/>
        <v>573.4028939479458</v>
      </c>
      <c r="Q61" s="15">
        <f t="shared" si="3"/>
        <v>2184</v>
      </c>
      <c r="R61" s="16">
        <f t="shared" si="4"/>
        <v>3665</v>
      </c>
    </row>
    <row r="62" spans="1:18" ht="15.75">
      <c r="A62" s="6" t="s">
        <v>50</v>
      </c>
      <c r="B62" s="3">
        <v>2683</v>
      </c>
      <c r="C62" s="3">
        <v>2836</v>
      </c>
      <c r="D62" s="3">
        <v>2831</v>
      </c>
      <c r="E62" s="3">
        <v>2464</v>
      </c>
      <c r="F62" s="3">
        <v>2322</v>
      </c>
      <c r="G62" s="3">
        <v>1941</v>
      </c>
      <c r="H62" s="3">
        <v>1939</v>
      </c>
      <c r="I62" s="3">
        <v>1872</v>
      </c>
      <c r="J62" s="3">
        <v>1801</v>
      </c>
      <c r="K62" s="3">
        <v>1428</v>
      </c>
      <c r="L62" s="3">
        <v>1495</v>
      </c>
      <c r="M62" s="3">
        <v>1240</v>
      </c>
      <c r="N62" s="10">
        <f t="shared" si="6"/>
        <v>24852</v>
      </c>
      <c r="O62" s="14">
        <f t="shared" si="1"/>
        <v>2071</v>
      </c>
      <c r="P62" s="15">
        <f t="shared" si="2"/>
        <v>550.8200498100331</v>
      </c>
      <c r="Q62" s="15">
        <f t="shared" si="3"/>
        <v>1240</v>
      </c>
      <c r="R62" s="16">
        <f t="shared" si="4"/>
        <v>2836</v>
      </c>
    </row>
    <row r="63" spans="1:18" ht="15.75">
      <c r="A63" s="6" t="s">
        <v>44</v>
      </c>
      <c r="B63" s="3">
        <v>32567</v>
      </c>
      <c r="C63" s="3">
        <v>31029</v>
      </c>
      <c r="D63" s="3">
        <v>29573</v>
      </c>
      <c r="E63" s="3">
        <v>26935</v>
      </c>
      <c r="F63" s="3">
        <v>30705</v>
      </c>
      <c r="G63" s="3">
        <v>26301</v>
      </c>
      <c r="H63" s="3">
        <v>27267</v>
      </c>
      <c r="I63" s="3">
        <v>18201</v>
      </c>
      <c r="J63" s="3">
        <v>22947</v>
      </c>
      <c r="K63" s="3">
        <v>21833</v>
      </c>
      <c r="L63" s="3">
        <v>22584</v>
      </c>
      <c r="M63" s="3">
        <v>20664</v>
      </c>
      <c r="N63" s="10">
        <f t="shared" si="6"/>
        <v>310606</v>
      </c>
      <c r="O63" s="14">
        <f t="shared" si="1"/>
        <v>25883.833333333332</v>
      </c>
      <c r="P63" s="15">
        <f t="shared" si="2"/>
        <v>4606.111687615478</v>
      </c>
      <c r="Q63" s="15">
        <f t="shared" si="3"/>
        <v>18201</v>
      </c>
      <c r="R63" s="16">
        <f t="shared" si="4"/>
        <v>32567</v>
      </c>
    </row>
    <row r="64" spans="1:18" ht="15.75">
      <c r="A64" s="6" t="s">
        <v>62</v>
      </c>
      <c r="B64" s="3">
        <v>73126</v>
      </c>
      <c r="C64" s="3">
        <v>70866</v>
      </c>
      <c r="D64" s="3">
        <v>70920</v>
      </c>
      <c r="E64" s="3">
        <v>78271</v>
      </c>
      <c r="F64" s="3">
        <v>59480</v>
      </c>
      <c r="G64" s="3">
        <v>55495</v>
      </c>
      <c r="H64" s="3">
        <v>61387</v>
      </c>
      <c r="I64" s="3">
        <v>44244</v>
      </c>
      <c r="J64" s="3">
        <v>56690</v>
      </c>
      <c r="K64" s="3">
        <v>46164</v>
      </c>
      <c r="L64" s="3">
        <v>51975</v>
      </c>
      <c r="M64" s="3">
        <v>49091</v>
      </c>
      <c r="N64" s="10">
        <f t="shared" si="6"/>
        <v>717709</v>
      </c>
      <c r="O64" s="14">
        <f t="shared" si="1"/>
        <v>59809.083333333336</v>
      </c>
      <c r="P64" s="15">
        <f t="shared" si="2"/>
        <v>11279.663578625448</v>
      </c>
      <c r="Q64" s="15">
        <f t="shared" si="3"/>
        <v>44244</v>
      </c>
      <c r="R64" s="16">
        <f t="shared" si="4"/>
        <v>78271</v>
      </c>
    </row>
    <row r="65" spans="1:18" ht="15.75" customHeight="1">
      <c r="A65" s="20" t="s">
        <v>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10"/>
      <c r="O65" s="14"/>
      <c r="P65" s="15"/>
      <c r="Q65" s="15"/>
      <c r="R65" s="16"/>
    </row>
    <row r="66" spans="1:18" ht="15.75">
      <c r="A66" s="6" t="s">
        <v>1</v>
      </c>
      <c r="B66" s="3">
        <v>0</v>
      </c>
      <c r="C66" s="3">
        <v>2</v>
      </c>
      <c r="D66" s="3">
        <v>1</v>
      </c>
      <c r="E66" s="3">
        <v>68</v>
      </c>
      <c r="F66" s="3">
        <v>0</v>
      </c>
      <c r="G66" s="3">
        <v>72</v>
      </c>
      <c r="H66" s="3">
        <v>7</v>
      </c>
      <c r="I66" s="3">
        <v>0</v>
      </c>
      <c r="J66" s="3">
        <v>1</v>
      </c>
      <c r="K66" s="3">
        <v>0</v>
      </c>
      <c r="L66" s="3">
        <v>24</v>
      </c>
      <c r="M66" s="3">
        <v>0</v>
      </c>
      <c r="N66" s="10">
        <f>SUM(B66:M66)</f>
        <v>175</v>
      </c>
      <c r="O66" s="14">
        <f t="shared" si="1"/>
        <v>14.583333333333334</v>
      </c>
      <c r="P66" s="15">
        <f t="shared" si="2"/>
        <v>26.776714216692536</v>
      </c>
      <c r="Q66" s="15">
        <f t="shared" si="3"/>
        <v>0</v>
      </c>
      <c r="R66" s="16">
        <f t="shared" si="4"/>
        <v>72</v>
      </c>
    </row>
    <row r="67" spans="1:18" ht="15.75">
      <c r="A67" s="6" t="s">
        <v>2</v>
      </c>
      <c r="B67" s="3">
        <v>1</v>
      </c>
      <c r="C67" s="3">
        <v>3</v>
      </c>
      <c r="D67" s="3">
        <v>1</v>
      </c>
      <c r="E67" s="3">
        <v>49</v>
      </c>
      <c r="F67" s="3">
        <v>1</v>
      </c>
      <c r="G67" s="3">
        <v>288</v>
      </c>
      <c r="H67" s="3">
        <v>7</v>
      </c>
      <c r="I67" s="3">
        <v>0</v>
      </c>
      <c r="J67" s="3">
        <v>0</v>
      </c>
      <c r="K67" s="3">
        <v>0</v>
      </c>
      <c r="L67" s="3">
        <v>100</v>
      </c>
      <c r="M67" s="3">
        <v>0</v>
      </c>
      <c r="N67" s="10">
        <f>SUM(B67:M67)</f>
        <v>450</v>
      </c>
      <c r="O67" s="14">
        <f t="shared" si="1"/>
        <v>37.5</v>
      </c>
      <c r="P67" s="15">
        <f t="shared" si="2"/>
        <v>84.49367916111724</v>
      </c>
      <c r="Q67" s="15">
        <f t="shared" si="3"/>
        <v>0</v>
      </c>
      <c r="R67" s="16">
        <f t="shared" si="4"/>
        <v>288</v>
      </c>
    </row>
    <row r="68" spans="1:18" ht="15.75">
      <c r="A68" s="6" t="s">
        <v>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0">
        <f>SUM(B68:M68)</f>
        <v>3</v>
      </c>
      <c r="O68" s="14">
        <f t="shared" si="1"/>
        <v>0.25</v>
      </c>
      <c r="P68" s="15">
        <f t="shared" si="2"/>
        <v>0.8660254037844386</v>
      </c>
      <c r="Q68" s="15">
        <f t="shared" si="3"/>
        <v>0</v>
      </c>
      <c r="R68" s="16">
        <f t="shared" si="4"/>
        <v>3</v>
      </c>
    </row>
    <row r="69" spans="1:18" ht="15.75">
      <c r="A69" s="6" t="s">
        <v>4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70</v>
      </c>
      <c r="H69" s="3">
        <v>0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10">
        <f>SUM(B69:M69)</f>
        <v>71</v>
      </c>
      <c r="O69" s="14">
        <f aca="true" t="shared" si="7" ref="O69:O132">AVERAGE(B69:M69)</f>
        <v>5.916666666666667</v>
      </c>
      <c r="P69" s="15">
        <f aca="true" t="shared" si="8" ref="P69:P132">STDEV(B69:M69)</f>
        <v>20.18306370712981</v>
      </c>
      <c r="Q69" s="15">
        <f aca="true" t="shared" si="9" ref="Q69:Q132">MIN(B69:M69)</f>
        <v>0</v>
      </c>
      <c r="R69" s="16">
        <f aca="true" t="shared" si="10" ref="R69:R132">MAX(B69:M69)</f>
        <v>70</v>
      </c>
    </row>
    <row r="70" spans="1:18" ht="16.5" customHeight="1">
      <c r="A70" s="20" t="s">
        <v>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10"/>
      <c r="O70" s="14"/>
      <c r="P70" s="15"/>
      <c r="Q70" s="15"/>
      <c r="R70" s="16"/>
    </row>
    <row r="71" spans="1:18" s="1" customFormat="1" ht="15.75">
      <c r="A71" s="6" t="s">
        <v>65</v>
      </c>
      <c r="B71" s="3">
        <v>1193</v>
      </c>
      <c r="C71" s="3">
        <v>1299</v>
      </c>
      <c r="D71" s="3">
        <v>1087</v>
      </c>
      <c r="E71" s="3">
        <v>1652</v>
      </c>
      <c r="F71" s="3">
        <v>975</v>
      </c>
      <c r="G71" s="3">
        <v>27044</v>
      </c>
      <c r="H71" s="3">
        <v>1759</v>
      </c>
      <c r="I71" s="3">
        <v>2249</v>
      </c>
      <c r="J71" s="3">
        <v>1432</v>
      </c>
      <c r="K71" s="3">
        <v>802</v>
      </c>
      <c r="L71" s="3">
        <v>836</v>
      </c>
      <c r="M71" s="3">
        <v>892</v>
      </c>
      <c r="N71" s="10">
        <f>SUM(B71:M71)</f>
        <v>41220</v>
      </c>
      <c r="O71" s="14">
        <f t="shared" si="7"/>
        <v>3435</v>
      </c>
      <c r="P71" s="15">
        <f t="shared" si="8"/>
        <v>7447.389133722697</v>
      </c>
      <c r="Q71" s="15">
        <f t="shared" si="9"/>
        <v>802</v>
      </c>
      <c r="R71" s="16">
        <f t="shared" si="10"/>
        <v>27044</v>
      </c>
    </row>
    <row r="72" spans="1:18" ht="15.75">
      <c r="A72" s="6" t="s">
        <v>66</v>
      </c>
      <c r="B72" s="3">
        <v>3689</v>
      </c>
      <c r="C72" s="3">
        <v>6898</v>
      </c>
      <c r="D72" s="3">
        <v>4390</v>
      </c>
      <c r="E72" s="3">
        <v>7850</v>
      </c>
      <c r="F72" s="3">
        <v>4425</v>
      </c>
      <c r="G72" s="3">
        <v>6267</v>
      </c>
      <c r="H72" s="3">
        <v>10922</v>
      </c>
      <c r="I72" s="3">
        <v>12911</v>
      </c>
      <c r="J72" s="3">
        <v>8373</v>
      </c>
      <c r="K72" s="3">
        <v>3382</v>
      </c>
      <c r="L72" s="3">
        <v>3199</v>
      </c>
      <c r="M72" s="3">
        <v>2953</v>
      </c>
      <c r="N72" s="10">
        <f>SUM(B72:M72)</f>
        <v>75259</v>
      </c>
      <c r="O72" s="14">
        <f t="shared" si="7"/>
        <v>6271.583333333333</v>
      </c>
      <c r="P72" s="15">
        <f t="shared" si="8"/>
        <v>3239.4081518453995</v>
      </c>
      <c r="Q72" s="15">
        <f t="shared" si="9"/>
        <v>2953</v>
      </c>
      <c r="R72" s="16">
        <f t="shared" si="10"/>
        <v>12911</v>
      </c>
    </row>
    <row r="73" spans="1:18" ht="15.75">
      <c r="A73" s="6" t="s">
        <v>67</v>
      </c>
      <c r="B73" s="3">
        <v>28</v>
      </c>
      <c r="C73" s="3">
        <v>25</v>
      </c>
      <c r="D73" s="3">
        <v>23</v>
      </c>
      <c r="E73" s="3">
        <v>21</v>
      </c>
      <c r="F73" s="3">
        <v>22</v>
      </c>
      <c r="G73" s="3">
        <v>18</v>
      </c>
      <c r="H73" s="3">
        <v>31</v>
      </c>
      <c r="I73" s="3">
        <v>46</v>
      </c>
      <c r="J73" s="3">
        <v>47</v>
      </c>
      <c r="K73" s="3">
        <v>47</v>
      </c>
      <c r="L73" s="3">
        <v>53</v>
      </c>
      <c r="M73" s="3">
        <v>48</v>
      </c>
      <c r="N73" s="10">
        <f>SUM(B73:M73)</f>
        <v>409</v>
      </c>
      <c r="O73" s="14">
        <f t="shared" si="7"/>
        <v>34.083333333333336</v>
      </c>
      <c r="P73" s="15">
        <f t="shared" si="8"/>
        <v>12.985714761952375</v>
      </c>
      <c r="Q73" s="15">
        <f t="shared" si="9"/>
        <v>18</v>
      </c>
      <c r="R73" s="16">
        <f t="shared" si="10"/>
        <v>53</v>
      </c>
    </row>
    <row r="74" spans="1:18" ht="15.75">
      <c r="A74" s="6" t="s">
        <v>68</v>
      </c>
      <c r="B74" s="3">
        <v>230</v>
      </c>
      <c r="C74" s="3">
        <v>301</v>
      </c>
      <c r="D74" s="3">
        <v>255</v>
      </c>
      <c r="E74" s="3">
        <v>400</v>
      </c>
      <c r="F74" s="3">
        <v>138</v>
      </c>
      <c r="G74" s="3">
        <v>353</v>
      </c>
      <c r="H74" s="3">
        <v>285</v>
      </c>
      <c r="I74" s="3">
        <v>571</v>
      </c>
      <c r="J74" s="3">
        <v>493</v>
      </c>
      <c r="K74" s="3">
        <v>173</v>
      </c>
      <c r="L74" s="3">
        <v>240</v>
      </c>
      <c r="M74" s="3">
        <v>230</v>
      </c>
      <c r="N74" s="10">
        <f>SUM(B74:M74)</f>
        <v>3669</v>
      </c>
      <c r="O74" s="14">
        <f t="shared" si="7"/>
        <v>305.75</v>
      </c>
      <c r="P74" s="15">
        <f t="shared" si="8"/>
        <v>128.32000127522105</v>
      </c>
      <c r="Q74" s="15">
        <f t="shared" si="9"/>
        <v>138</v>
      </c>
      <c r="R74" s="16">
        <f t="shared" si="10"/>
        <v>571</v>
      </c>
    </row>
    <row r="75" spans="1:18" ht="16.5" customHeight="1">
      <c r="A75" s="20" t="s">
        <v>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10"/>
      <c r="O75" s="14"/>
      <c r="P75" s="15"/>
      <c r="Q75" s="15"/>
      <c r="R75" s="16"/>
    </row>
    <row r="76" spans="1:18" s="1" customFormat="1" ht="15.75">
      <c r="A76" s="6" t="s">
        <v>69</v>
      </c>
      <c r="B76" s="3">
        <v>85</v>
      </c>
      <c r="C76" s="3">
        <v>68</v>
      </c>
      <c r="D76" s="3">
        <v>81</v>
      </c>
      <c r="E76" s="3">
        <v>57</v>
      </c>
      <c r="F76" s="3">
        <v>72</v>
      </c>
      <c r="G76" s="3">
        <v>63</v>
      </c>
      <c r="H76" s="3">
        <v>71</v>
      </c>
      <c r="I76" s="3">
        <v>72</v>
      </c>
      <c r="J76" s="3">
        <v>62</v>
      </c>
      <c r="K76" s="3">
        <v>76</v>
      </c>
      <c r="L76" s="3">
        <v>71</v>
      </c>
      <c r="M76" s="3">
        <v>43</v>
      </c>
      <c r="N76" s="10">
        <f>SUM(B76:M76)</f>
        <v>821</v>
      </c>
      <c r="O76" s="14">
        <f t="shared" si="7"/>
        <v>68.41666666666667</v>
      </c>
      <c r="P76" s="15">
        <f t="shared" si="8"/>
        <v>11.188129531974601</v>
      </c>
      <c r="Q76" s="15">
        <f t="shared" si="9"/>
        <v>43</v>
      </c>
      <c r="R76" s="16">
        <f t="shared" si="10"/>
        <v>85</v>
      </c>
    </row>
    <row r="77" spans="1:18" ht="15.75">
      <c r="A77" s="6" t="s">
        <v>70</v>
      </c>
      <c r="B77" s="3">
        <v>546</v>
      </c>
      <c r="C77" s="3">
        <v>507</v>
      </c>
      <c r="D77" s="3">
        <v>502</v>
      </c>
      <c r="E77" s="3">
        <v>271</v>
      </c>
      <c r="F77" s="3">
        <v>354</v>
      </c>
      <c r="G77" s="3">
        <v>488</v>
      </c>
      <c r="H77" s="3">
        <v>452</v>
      </c>
      <c r="I77" s="3">
        <v>436</v>
      </c>
      <c r="J77" s="3">
        <v>366</v>
      </c>
      <c r="K77" s="3">
        <v>311</v>
      </c>
      <c r="L77" s="3">
        <v>206</v>
      </c>
      <c r="M77" s="3">
        <v>227</v>
      </c>
      <c r="N77" s="10">
        <f>SUM(B77:M77)</f>
        <v>4666</v>
      </c>
      <c r="O77" s="14">
        <f t="shared" si="7"/>
        <v>388.8333333333333</v>
      </c>
      <c r="P77" s="15">
        <f t="shared" si="8"/>
        <v>116.31292692429753</v>
      </c>
      <c r="Q77" s="15">
        <f t="shared" si="9"/>
        <v>206</v>
      </c>
      <c r="R77" s="16">
        <f t="shared" si="10"/>
        <v>546</v>
      </c>
    </row>
    <row r="78" spans="1:18" ht="15.75">
      <c r="A78" s="6" t="s">
        <v>71</v>
      </c>
      <c r="B78" s="3">
        <v>8</v>
      </c>
      <c r="C78" s="3">
        <v>12</v>
      </c>
      <c r="D78" s="3">
        <v>24</v>
      </c>
      <c r="E78" s="3">
        <v>17</v>
      </c>
      <c r="F78" s="3">
        <v>18</v>
      </c>
      <c r="G78" s="3">
        <v>3</v>
      </c>
      <c r="H78" s="3">
        <v>8</v>
      </c>
      <c r="I78" s="3">
        <v>24</v>
      </c>
      <c r="J78" s="3">
        <v>2</v>
      </c>
      <c r="K78" s="3">
        <v>17</v>
      </c>
      <c r="L78" s="3">
        <v>7</v>
      </c>
      <c r="M78" s="3">
        <v>1</v>
      </c>
      <c r="N78" s="10">
        <f>SUM(B78:M78)</f>
        <v>141</v>
      </c>
      <c r="O78" s="14">
        <f t="shared" si="7"/>
        <v>11.75</v>
      </c>
      <c r="P78" s="15">
        <f t="shared" si="8"/>
        <v>8.15893263963993</v>
      </c>
      <c r="Q78" s="15">
        <f t="shared" si="9"/>
        <v>1</v>
      </c>
      <c r="R78" s="16">
        <f t="shared" si="10"/>
        <v>24</v>
      </c>
    </row>
    <row r="79" spans="1:18" ht="15.75">
      <c r="A79" s="6" t="s">
        <v>68</v>
      </c>
      <c r="B79" s="3">
        <v>8</v>
      </c>
      <c r="C79" s="3">
        <v>17</v>
      </c>
      <c r="D79" s="3">
        <v>18</v>
      </c>
      <c r="E79" s="3">
        <v>8</v>
      </c>
      <c r="F79" s="3">
        <v>9</v>
      </c>
      <c r="G79" s="3">
        <v>3</v>
      </c>
      <c r="H79" s="3">
        <v>4</v>
      </c>
      <c r="I79" s="3">
        <v>31</v>
      </c>
      <c r="J79" s="3">
        <v>3</v>
      </c>
      <c r="K79" s="3">
        <v>4</v>
      </c>
      <c r="L79" s="3">
        <v>22</v>
      </c>
      <c r="M79" s="3">
        <v>2</v>
      </c>
      <c r="N79" s="10">
        <f>SUM(B79:M79)</f>
        <v>129</v>
      </c>
      <c r="O79" s="14">
        <f t="shared" si="7"/>
        <v>10.75</v>
      </c>
      <c r="P79" s="15">
        <f t="shared" si="8"/>
        <v>9.215846037224049</v>
      </c>
      <c r="Q79" s="15">
        <f t="shared" si="9"/>
        <v>2</v>
      </c>
      <c r="R79" s="16">
        <f t="shared" si="10"/>
        <v>31</v>
      </c>
    </row>
    <row r="80" spans="1:18" ht="15.75">
      <c r="A80" s="6"/>
      <c r="B80" s="3">
        <v>36770</v>
      </c>
      <c r="C80" s="3">
        <v>36800</v>
      </c>
      <c r="D80" s="3">
        <v>36831</v>
      </c>
      <c r="E80" s="3">
        <v>36861</v>
      </c>
      <c r="F80" s="3">
        <v>36892</v>
      </c>
      <c r="G80" s="3">
        <v>36923</v>
      </c>
      <c r="H80" s="3">
        <v>36951</v>
      </c>
      <c r="I80" s="3">
        <v>36982</v>
      </c>
      <c r="J80" s="3">
        <v>37012</v>
      </c>
      <c r="K80" s="3">
        <v>37043</v>
      </c>
      <c r="L80" s="3">
        <v>37073</v>
      </c>
      <c r="M80" s="3">
        <v>37104</v>
      </c>
      <c r="N80" s="10"/>
      <c r="O80" s="14">
        <f t="shared" si="7"/>
        <v>36936.833333333336</v>
      </c>
      <c r="P80" s="15">
        <f t="shared" si="8"/>
        <v>109.27765581557952</v>
      </c>
      <c r="Q80" s="15">
        <f t="shared" si="9"/>
        <v>36770</v>
      </c>
      <c r="R80" s="16">
        <f t="shared" si="10"/>
        <v>37104</v>
      </c>
    </row>
    <row r="81" spans="1:18" ht="15.75" customHeight="1">
      <c r="A81" s="20" t="s">
        <v>7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2"/>
      <c r="N81" s="10"/>
      <c r="O81" s="14"/>
      <c r="P81" s="15"/>
      <c r="Q81" s="15"/>
      <c r="R81" s="16"/>
    </row>
    <row r="82" spans="1:18" ht="15.75">
      <c r="A82" s="6" t="s">
        <v>72</v>
      </c>
      <c r="B82" s="3">
        <v>11404</v>
      </c>
      <c r="C82" s="3">
        <v>10694</v>
      </c>
      <c r="D82" s="3">
        <v>10071</v>
      </c>
      <c r="E82" s="3">
        <v>10167</v>
      </c>
      <c r="F82" s="3">
        <v>9868</v>
      </c>
      <c r="G82" s="3">
        <v>12591</v>
      </c>
      <c r="H82" s="3">
        <v>10521</v>
      </c>
      <c r="I82" s="3">
        <v>10779</v>
      </c>
      <c r="J82" s="3">
        <v>10808</v>
      </c>
      <c r="K82" s="3">
        <v>10803</v>
      </c>
      <c r="L82" s="3">
        <v>9755</v>
      </c>
      <c r="M82" s="3">
        <v>10128</v>
      </c>
      <c r="N82" s="10">
        <f aca="true" t="shared" si="11" ref="N82:N88">SUM(B82:M82)</f>
        <v>127589</v>
      </c>
      <c r="O82" s="14">
        <f t="shared" si="7"/>
        <v>10632.416666666666</v>
      </c>
      <c r="P82" s="15">
        <f t="shared" si="8"/>
        <v>778.6609086155975</v>
      </c>
      <c r="Q82" s="15">
        <f t="shared" si="9"/>
        <v>9755</v>
      </c>
      <c r="R82" s="16">
        <f t="shared" si="10"/>
        <v>12591</v>
      </c>
    </row>
    <row r="83" spans="1:18" ht="15.75">
      <c r="A83" s="6" t="s">
        <v>70</v>
      </c>
      <c r="B83" s="3">
        <v>40468</v>
      </c>
      <c r="C83" s="3">
        <v>55897</v>
      </c>
      <c r="D83" s="3">
        <v>40731</v>
      </c>
      <c r="E83" s="3">
        <v>36438</v>
      </c>
      <c r="F83" s="3">
        <v>37062</v>
      </c>
      <c r="G83" s="3">
        <v>34227</v>
      </c>
      <c r="H83" s="3">
        <v>38222</v>
      </c>
      <c r="I83" s="3">
        <v>38381</v>
      </c>
      <c r="J83" s="3">
        <v>39663</v>
      </c>
      <c r="K83" s="3">
        <v>39013</v>
      </c>
      <c r="L83" s="3">
        <v>34879</v>
      </c>
      <c r="M83" s="3">
        <v>58497</v>
      </c>
      <c r="N83" s="10">
        <f t="shared" si="11"/>
        <v>493478</v>
      </c>
      <c r="O83" s="14">
        <f t="shared" si="7"/>
        <v>41123.166666666664</v>
      </c>
      <c r="P83" s="15">
        <f t="shared" si="8"/>
        <v>7794.001211110247</v>
      </c>
      <c r="Q83" s="15">
        <f t="shared" si="9"/>
        <v>34227</v>
      </c>
      <c r="R83" s="16">
        <f t="shared" si="10"/>
        <v>58497</v>
      </c>
    </row>
    <row r="84" spans="1:18" ht="15.75">
      <c r="A84" s="6" t="s">
        <v>71</v>
      </c>
      <c r="B84" s="3">
        <v>161</v>
      </c>
      <c r="C84" s="3">
        <v>489</v>
      </c>
      <c r="D84" s="3">
        <v>258</v>
      </c>
      <c r="E84" s="3">
        <v>145</v>
      </c>
      <c r="F84" s="3">
        <v>156</v>
      </c>
      <c r="G84" s="3">
        <v>94</v>
      </c>
      <c r="H84" s="3">
        <v>332</v>
      </c>
      <c r="I84" s="3">
        <v>162</v>
      </c>
      <c r="J84" s="3">
        <v>170</v>
      </c>
      <c r="K84" s="3">
        <v>163</v>
      </c>
      <c r="L84" s="3">
        <v>333</v>
      </c>
      <c r="M84" s="3">
        <v>132</v>
      </c>
      <c r="N84" s="10">
        <f t="shared" si="11"/>
        <v>2595</v>
      </c>
      <c r="O84" s="14">
        <f t="shared" si="7"/>
        <v>216.25</v>
      </c>
      <c r="P84" s="15">
        <f t="shared" si="8"/>
        <v>114.7662644445024</v>
      </c>
      <c r="Q84" s="15">
        <f t="shared" si="9"/>
        <v>94</v>
      </c>
      <c r="R84" s="16">
        <f t="shared" si="10"/>
        <v>489</v>
      </c>
    </row>
    <row r="85" spans="1:18" ht="15.75">
      <c r="A85" s="6" t="s">
        <v>68</v>
      </c>
      <c r="B85" s="3">
        <v>681</v>
      </c>
      <c r="C85" s="3">
        <v>549</v>
      </c>
      <c r="D85" s="3">
        <v>454</v>
      </c>
      <c r="E85" s="3">
        <v>457</v>
      </c>
      <c r="F85" s="3">
        <v>427</v>
      </c>
      <c r="G85" s="3">
        <v>517</v>
      </c>
      <c r="H85" s="3">
        <v>408</v>
      </c>
      <c r="I85" s="3">
        <v>826</v>
      </c>
      <c r="J85" s="3">
        <v>546</v>
      </c>
      <c r="K85" s="3">
        <v>476</v>
      </c>
      <c r="L85" s="3">
        <v>718</v>
      </c>
      <c r="M85" s="3">
        <v>514</v>
      </c>
      <c r="N85" s="10">
        <f t="shared" si="11"/>
        <v>6573</v>
      </c>
      <c r="O85" s="14">
        <f t="shared" si="7"/>
        <v>547.75</v>
      </c>
      <c r="P85" s="15">
        <f t="shared" si="8"/>
        <v>128.818494578436</v>
      </c>
      <c r="Q85" s="15">
        <f t="shared" si="9"/>
        <v>408</v>
      </c>
      <c r="R85" s="16">
        <f t="shared" si="10"/>
        <v>826</v>
      </c>
    </row>
    <row r="86" spans="1:18" ht="15.75">
      <c r="A86" s="6" t="s">
        <v>73</v>
      </c>
      <c r="B86" s="3">
        <v>158</v>
      </c>
      <c r="C86" s="3">
        <v>159</v>
      </c>
      <c r="D86" s="3">
        <v>141</v>
      </c>
      <c r="E86" s="3">
        <v>117</v>
      </c>
      <c r="F86" s="3">
        <v>114</v>
      </c>
      <c r="G86" s="3">
        <v>106</v>
      </c>
      <c r="H86" s="3">
        <v>92</v>
      </c>
      <c r="I86" s="3">
        <v>99</v>
      </c>
      <c r="J86" s="3">
        <v>112</v>
      </c>
      <c r="K86" s="3">
        <v>84</v>
      </c>
      <c r="L86" s="3">
        <v>71</v>
      </c>
      <c r="M86" s="3">
        <v>60</v>
      </c>
      <c r="N86" s="10">
        <f t="shared" si="11"/>
        <v>1313</v>
      </c>
      <c r="O86" s="14">
        <f t="shared" si="7"/>
        <v>109.41666666666667</v>
      </c>
      <c r="P86" s="15">
        <f t="shared" si="8"/>
        <v>31.462700379203216</v>
      </c>
      <c r="Q86" s="15">
        <f t="shared" si="9"/>
        <v>60</v>
      </c>
      <c r="R86" s="16">
        <f t="shared" si="10"/>
        <v>159</v>
      </c>
    </row>
    <row r="87" spans="1:18" ht="15.75">
      <c r="A87" s="6" t="s">
        <v>74</v>
      </c>
      <c r="B87" s="3">
        <v>1525</v>
      </c>
      <c r="C87" s="3">
        <v>1906</v>
      </c>
      <c r="D87" s="3">
        <v>1932</v>
      </c>
      <c r="E87" s="3">
        <v>1338</v>
      </c>
      <c r="F87" s="3">
        <v>1096</v>
      </c>
      <c r="G87" s="3">
        <v>1159</v>
      </c>
      <c r="H87" s="3">
        <v>1028</v>
      </c>
      <c r="I87" s="3">
        <v>953</v>
      </c>
      <c r="J87" s="3">
        <v>1125</v>
      </c>
      <c r="K87" s="3">
        <v>1047</v>
      </c>
      <c r="L87" s="3">
        <v>894</v>
      </c>
      <c r="M87" s="3">
        <v>761</v>
      </c>
      <c r="N87" s="10">
        <f t="shared" si="11"/>
        <v>14764</v>
      </c>
      <c r="O87" s="14">
        <f t="shared" si="7"/>
        <v>1230.3333333333333</v>
      </c>
      <c r="P87" s="15">
        <f t="shared" si="8"/>
        <v>377.35547102851393</v>
      </c>
      <c r="Q87" s="15">
        <f t="shared" si="9"/>
        <v>761</v>
      </c>
      <c r="R87" s="16">
        <f t="shared" si="10"/>
        <v>1932</v>
      </c>
    </row>
    <row r="88" spans="1:18" ht="15.75">
      <c r="A88" s="6" t="s">
        <v>75</v>
      </c>
      <c r="B88" s="3">
        <v>1469</v>
      </c>
      <c r="C88" s="3">
        <v>1803</v>
      </c>
      <c r="D88" s="3">
        <v>2218</v>
      </c>
      <c r="E88" s="3">
        <v>1402</v>
      </c>
      <c r="F88" s="3">
        <v>1286</v>
      </c>
      <c r="G88" s="3">
        <v>1310</v>
      </c>
      <c r="H88" s="3">
        <v>1287</v>
      </c>
      <c r="I88" s="3">
        <v>1691</v>
      </c>
      <c r="J88" s="3">
        <v>1473</v>
      </c>
      <c r="K88" s="3">
        <v>1386</v>
      </c>
      <c r="L88" s="3">
        <v>1278</v>
      </c>
      <c r="M88" s="3">
        <v>1027</v>
      </c>
      <c r="N88" s="10">
        <f t="shared" si="11"/>
        <v>17630</v>
      </c>
      <c r="O88" s="14">
        <f t="shared" si="7"/>
        <v>1469.1666666666667</v>
      </c>
      <c r="P88" s="15">
        <f t="shared" si="8"/>
        <v>309.9814754973517</v>
      </c>
      <c r="Q88" s="15">
        <f t="shared" si="9"/>
        <v>1027</v>
      </c>
      <c r="R88" s="16">
        <f t="shared" si="10"/>
        <v>2218</v>
      </c>
    </row>
    <row r="89" spans="1:18" ht="16.5" customHeight="1">
      <c r="A89" s="20" t="s">
        <v>8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2"/>
      <c r="N89" s="10"/>
      <c r="O89" s="14"/>
      <c r="P89" s="15"/>
      <c r="Q89" s="15"/>
      <c r="R89" s="16"/>
    </row>
    <row r="90" spans="1:18" ht="12.75" customHeight="1">
      <c r="A90" s="6" t="s">
        <v>76</v>
      </c>
      <c r="B90" s="3">
        <v>313</v>
      </c>
      <c r="C90" s="3">
        <v>318</v>
      </c>
      <c r="D90" s="3">
        <v>302</v>
      </c>
      <c r="E90" s="3">
        <v>269</v>
      </c>
      <c r="F90" s="3">
        <v>248</v>
      </c>
      <c r="G90" s="3">
        <v>243</v>
      </c>
      <c r="H90" s="3">
        <v>222</v>
      </c>
      <c r="I90" s="3">
        <v>210</v>
      </c>
      <c r="J90" s="3">
        <v>213</v>
      </c>
      <c r="K90" s="3">
        <v>218</v>
      </c>
      <c r="L90" s="3">
        <v>198</v>
      </c>
      <c r="M90" s="3">
        <v>206</v>
      </c>
      <c r="N90" s="10">
        <f>SUM(B90:M90)</f>
        <v>2960</v>
      </c>
      <c r="O90" s="14">
        <f t="shared" si="7"/>
        <v>246.66666666666666</v>
      </c>
      <c r="P90" s="15">
        <f t="shared" si="8"/>
        <v>43.6875961870879</v>
      </c>
      <c r="Q90" s="15">
        <f t="shared" si="9"/>
        <v>198</v>
      </c>
      <c r="R90" s="16">
        <f t="shared" si="10"/>
        <v>318</v>
      </c>
    </row>
    <row r="91" spans="1:18" ht="15.75">
      <c r="A91" s="6" t="s">
        <v>77</v>
      </c>
      <c r="B91" s="3">
        <v>87</v>
      </c>
      <c r="C91" s="3">
        <v>84</v>
      </c>
      <c r="D91" s="3">
        <v>72</v>
      </c>
      <c r="E91" s="3">
        <v>78</v>
      </c>
      <c r="F91" s="3">
        <v>72</v>
      </c>
      <c r="G91" s="3">
        <v>60</v>
      </c>
      <c r="H91" s="3">
        <v>54</v>
      </c>
      <c r="I91" s="3">
        <v>50</v>
      </c>
      <c r="J91" s="3">
        <v>53</v>
      </c>
      <c r="K91" s="3">
        <v>46</v>
      </c>
      <c r="L91" s="3">
        <v>141</v>
      </c>
      <c r="M91" s="3">
        <v>37</v>
      </c>
      <c r="N91" s="10">
        <f>SUM(B91:M91)</f>
        <v>834</v>
      </c>
      <c r="O91" s="14">
        <f t="shared" si="7"/>
        <v>69.5</v>
      </c>
      <c r="P91" s="15">
        <f t="shared" si="8"/>
        <v>27.477263328068172</v>
      </c>
      <c r="Q91" s="15">
        <f t="shared" si="9"/>
        <v>37</v>
      </c>
      <c r="R91" s="16">
        <f t="shared" si="10"/>
        <v>141</v>
      </c>
    </row>
    <row r="92" spans="1:18" ht="15.75">
      <c r="A92" s="6" t="s">
        <v>78</v>
      </c>
      <c r="B92" s="3">
        <v>446</v>
      </c>
      <c r="C92" s="3">
        <v>357</v>
      </c>
      <c r="D92" s="3">
        <v>375</v>
      </c>
      <c r="E92" s="3">
        <v>369</v>
      </c>
      <c r="F92" s="3">
        <v>427</v>
      </c>
      <c r="G92" s="3">
        <v>460</v>
      </c>
      <c r="H92" s="3">
        <v>657</v>
      </c>
      <c r="I92" s="3">
        <v>1122</v>
      </c>
      <c r="J92" s="3">
        <v>809</v>
      </c>
      <c r="K92" s="3">
        <v>677</v>
      </c>
      <c r="L92" s="3">
        <v>773</v>
      </c>
      <c r="M92" s="3">
        <v>829</v>
      </c>
      <c r="N92" s="10">
        <f>SUM(B92:M92)</f>
        <v>7301</v>
      </c>
      <c r="O92" s="14">
        <f t="shared" si="7"/>
        <v>608.4166666666666</v>
      </c>
      <c r="P92" s="15">
        <f t="shared" si="8"/>
        <v>241.80061596031535</v>
      </c>
      <c r="Q92" s="15">
        <f t="shared" si="9"/>
        <v>357</v>
      </c>
      <c r="R92" s="16">
        <f t="shared" si="10"/>
        <v>1122</v>
      </c>
    </row>
    <row r="93" spans="1:18" ht="15.75">
      <c r="A93" s="6" t="s">
        <v>79</v>
      </c>
      <c r="B93" s="3">
        <v>6547</v>
      </c>
      <c r="C93" s="3">
        <v>6098</v>
      </c>
      <c r="D93" s="3">
        <v>5882</v>
      </c>
      <c r="E93" s="3">
        <v>6086</v>
      </c>
      <c r="F93" s="3">
        <v>5513</v>
      </c>
      <c r="G93" s="3">
        <v>5740</v>
      </c>
      <c r="H93" s="3">
        <v>6013</v>
      </c>
      <c r="I93" s="3">
        <v>8953</v>
      </c>
      <c r="J93" s="3">
        <v>7274</v>
      </c>
      <c r="K93" s="3">
        <v>6325</v>
      </c>
      <c r="L93" s="3">
        <v>6425</v>
      </c>
      <c r="M93" s="3">
        <v>6557</v>
      </c>
      <c r="N93" s="10">
        <f>SUM(B93:M93)</f>
        <v>77413</v>
      </c>
      <c r="O93" s="14">
        <f t="shared" si="7"/>
        <v>6451.083333333333</v>
      </c>
      <c r="P93" s="15">
        <f t="shared" si="8"/>
        <v>911.2000537087285</v>
      </c>
      <c r="Q93" s="15">
        <f t="shared" si="9"/>
        <v>5513</v>
      </c>
      <c r="R93" s="16">
        <f t="shared" si="10"/>
        <v>8953</v>
      </c>
    </row>
    <row r="94" spans="1:18" ht="15.75">
      <c r="A94" s="6" t="s">
        <v>80</v>
      </c>
      <c r="B94" s="3">
        <v>2258</v>
      </c>
      <c r="C94" s="3">
        <v>2190</v>
      </c>
      <c r="D94" s="3">
        <v>1731</v>
      </c>
      <c r="E94" s="3">
        <v>2175</v>
      </c>
      <c r="F94" s="3">
        <v>1450</v>
      </c>
      <c r="G94" s="3">
        <v>1127</v>
      </c>
      <c r="H94" s="3">
        <v>1088</v>
      </c>
      <c r="I94" s="3">
        <v>1002</v>
      </c>
      <c r="J94" s="3">
        <v>1250</v>
      </c>
      <c r="K94" s="3">
        <v>957</v>
      </c>
      <c r="L94" s="3">
        <v>1113</v>
      </c>
      <c r="M94" s="3">
        <v>1270</v>
      </c>
      <c r="N94" s="10">
        <f>SUM(B94:M94)</f>
        <v>17611</v>
      </c>
      <c r="O94" s="14">
        <f t="shared" si="7"/>
        <v>1467.5833333333333</v>
      </c>
      <c r="P94" s="15">
        <f t="shared" si="8"/>
        <v>492.34456861269865</v>
      </c>
      <c r="Q94" s="15">
        <f t="shared" si="9"/>
        <v>957</v>
      </c>
      <c r="R94" s="16">
        <f t="shared" si="10"/>
        <v>2258</v>
      </c>
    </row>
    <row r="95" spans="1:18" ht="15.75">
      <c r="A95" s="6" t="s">
        <v>81</v>
      </c>
      <c r="B95" s="3">
        <v>167</v>
      </c>
      <c r="C95" s="3">
        <v>146</v>
      </c>
      <c r="D95" s="3">
        <v>111</v>
      </c>
      <c r="E95" s="3">
        <v>101</v>
      </c>
      <c r="F95" s="3">
        <v>119</v>
      </c>
      <c r="G95" s="3">
        <v>93</v>
      </c>
      <c r="H95" s="3">
        <v>110</v>
      </c>
      <c r="I95" s="3">
        <v>124</v>
      </c>
      <c r="J95" s="3">
        <v>128</v>
      </c>
      <c r="K95" s="3">
        <v>127</v>
      </c>
      <c r="L95" s="3">
        <v>121</v>
      </c>
      <c r="M95" s="3">
        <v>105</v>
      </c>
      <c r="N95" s="10">
        <f aca="true" t="shared" si="12" ref="N95:N100">SUM(B95:M95)</f>
        <v>1452</v>
      </c>
      <c r="O95" s="14">
        <f t="shared" si="7"/>
        <v>121</v>
      </c>
      <c r="P95" s="15">
        <f t="shared" si="8"/>
        <v>20.22599587389726</v>
      </c>
      <c r="Q95" s="15">
        <f t="shared" si="9"/>
        <v>93</v>
      </c>
      <c r="R95" s="16">
        <f t="shared" si="10"/>
        <v>167</v>
      </c>
    </row>
    <row r="96" spans="1:18" ht="12" customHeight="1">
      <c r="A96" s="6" t="s">
        <v>82</v>
      </c>
      <c r="B96" s="3">
        <v>217</v>
      </c>
      <c r="C96" s="3">
        <v>180</v>
      </c>
      <c r="D96" s="3">
        <v>206</v>
      </c>
      <c r="E96" s="3">
        <v>222</v>
      </c>
      <c r="F96" s="3">
        <v>227</v>
      </c>
      <c r="G96" s="3">
        <v>203</v>
      </c>
      <c r="H96" s="3">
        <v>202</v>
      </c>
      <c r="I96" s="3">
        <v>184</v>
      </c>
      <c r="J96" s="3">
        <v>220</v>
      </c>
      <c r="K96" s="3">
        <v>157</v>
      </c>
      <c r="L96" s="3">
        <v>210</v>
      </c>
      <c r="M96" s="3">
        <v>157</v>
      </c>
      <c r="N96" s="10">
        <f t="shared" si="12"/>
        <v>2385</v>
      </c>
      <c r="O96" s="14">
        <f t="shared" si="7"/>
        <v>198.75</v>
      </c>
      <c r="P96" s="15">
        <f t="shared" si="8"/>
        <v>24.094982502964843</v>
      </c>
      <c r="Q96" s="15">
        <f t="shared" si="9"/>
        <v>157</v>
      </c>
      <c r="R96" s="16">
        <f t="shared" si="10"/>
        <v>227</v>
      </c>
    </row>
    <row r="97" spans="1:18" ht="25.5">
      <c r="A97" s="6" t="s">
        <v>83</v>
      </c>
      <c r="B97" s="3">
        <v>406</v>
      </c>
      <c r="C97" s="3">
        <v>348</v>
      </c>
      <c r="D97" s="3">
        <v>338</v>
      </c>
      <c r="E97" s="3">
        <v>362</v>
      </c>
      <c r="F97" s="3">
        <v>360</v>
      </c>
      <c r="G97" s="3">
        <v>298</v>
      </c>
      <c r="H97" s="3">
        <v>360</v>
      </c>
      <c r="I97" s="3">
        <v>293</v>
      </c>
      <c r="J97" s="3">
        <v>363</v>
      </c>
      <c r="K97" s="3">
        <v>245</v>
      </c>
      <c r="L97" s="3">
        <v>232</v>
      </c>
      <c r="M97" s="3">
        <v>220</v>
      </c>
      <c r="N97" s="10">
        <f t="shared" si="12"/>
        <v>3825</v>
      </c>
      <c r="O97" s="14">
        <f t="shared" si="7"/>
        <v>318.75</v>
      </c>
      <c r="P97" s="15">
        <f t="shared" si="8"/>
        <v>60.21193629777465</v>
      </c>
      <c r="Q97" s="15">
        <f t="shared" si="9"/>
        <v>220</v>
      </c>
      <c r="R97" s="16">
        <f t="shared" si="10"/>
        <v>406</v>
      </c>
    </row>
    <row r="98" spans="1:18" ht="25.5">
      <c r="A98" s="6" t="s">
        <v>97</v>
      </c>
      <c r="B98" s="3">
        <v>304</v>
      </c>
      <c r="C98" s="3">
        <v>228</v>
      </c>
      <c r="D98" s="3">
        <v>234</v>
      </c>
      <c r="E98" s="3">
        <v>198</v>
      </c>
      <c r="F98" s="3">
        <v>162</v>
      </c>
      <c r="G98" s="3">
        <v>185</v>
      </c>
      <c r="H98" s="3">
        <v>127</v>
      </c>
      <c r="I98" s="3">
        <v>165</v>
      </c>
      <c r="J98" s="3">
        <v>176</v>
      </c>
      <c r="K98" s="3">
        <v>168</v>
      </c>
      <c r="L98" s="3">
        <v>143</v>
      </c>
      <c r="M98" s="3">
        <v>152</v>
      </c>
      <c r="N98" s="10">
        <f t="shared" si="12"/>
        <v>2242</v>
      </c>
      <c r="O98" s="14">
        <f t="shared" si="7"/>
        <v>186.83333333333334</v>
      </c>
      <c r="P98" s="15">
        <f t="shared" si="8"/>
        <v>48.66926103504112</v>
      </c>
      <c r="Q98" s="15">
        <f t="shared" si="9"/>
        <v>127</v>
      </c>
      <c r="R98" s="16">
        <f t="shared" si="10"/>
        <v>304</v>
      </c>
    </row>
    <row r="99" spans="1:18" ht="15.75">
      <c r="A99" s="6" t="s">
        <v>84</v>
      </c>
      <c r="B99" s="3">
        <v>158</v>
      </c>
      <c r="C99" s="3">
        <v>58</v>
      </c>
      <c r="D99" s="3">
        <v>68</v>
      </c>
      <c r="E99" s="3">
        <v>57</v>
      </c>
      <c r="F99" s="3">
        <v>48</v>
      </c>
      <c r="G99" s="3">
        <v>48</v>
      </c>
      <c r="H99" s="3">
        <v>46</v>
      </c>
      <c r="I99" s="3">
        <v>49</v>
      </c>
      <c r="J99" s="3">
        <v>61</v>
      </c>
      <c r="K99" s="3">
        <v>48</v>
      </c>
      <c r="L99" s="3">
        <v>58</v>
      </c>
      <c r="M99" s="3">
        <v>82</v>
      </c>
      <c r="N99" s="10">
        <f t="shared" si="12"/>
        <v>781</v>
      </c>
      <c r="O99" s="14">
        <f t="shared" si="7"/>
        <v>65.08333333333333</v>
      </c>
      <c r="P99" s="15">
        <f t="shared" si="8"/>
        <v>31.055546520661483</v>
      </c>
      <c r="Q99" s="15">
        <f t="shared" si="9"/>
        <v>46</v>
      </c>
      <c r="R99" s="16">
        <f t="shared" si="10"/>
        <v>158</v>
      </c>
    </row>
    <row r="100" spans="1:18" ht="15.75">
      <c r="A100" s="6" t="s">
        <v>85</v>
      </c>
      <c r="B100" s="3">
        <v>3</v>
      </c>
      <c r="C100" s="3">
        <v>2</v>
      </c>
      <c r="D100" s="3">
        <v>2</v>
      </c>
      <c r="E100" s="3">
        <v>0</v>
      </c>
      <c r="F100" s="3">
        <v>3</v>
      </c>
      <c r="G100" s="3">
        <v>0</v>
      </c>
      <c r="H100" s="3">
        <v>1</v>
      </c>
      <c r="I100" s="3">
        <v>0</v>
      </c>
      <c r="J100" s="3">
        <v>1</v>
      </c>
      <c r="K100" s="3">
        <v>7</v>
      </c>
      <c r="L100" s="3">
        <v>14</v>
      </c>
      <c r="M100" s="3">
        <v>14</v>
      </c>
      <c r="N100" s="10">
        <f t="shared" si="12"/>
        <v>47</v>
      </c>
      <c r="O100" s="14">
        <f t="shared" si="7"/>
        <v>3.9166666666666665</v>
      </c>
      <c r="P100" s="15">
        <f t="shared" si="8"/>
        <v>5.0893531171962465</v>
      </c>
      <c r="Q100" s="15">
        <f t="shared" si="9"/>
        <v>0</v>
      </c>
      <c r="R100" s="16">
        <f t="shared" si="10"/>
        <v>14</v>
      </c>
    </row>
    <row r="101" spans="1:18" ht="18" customHeight="1">
      <c r="A101" s="20" t="s">
        <v>9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2"/>
      <c r="N101" s="10"/>
      <c r="O101" s="14"/>
      <c r="P101" s="15"/>
      <c r="Q101" s="15"/>
      <c r="R101" s="16"/>
    </row>
    <row r="102" spans="1:18" ht="25.5">
      <c r="A102" s="6" t="s">
        <v>88</v>
      </c>
      <c r="B102" s="3">
        <v>657</v>
      </c>
      <c r="C102" s="3">
        <v>483</v>
      </c>
      <c r="D102" s="3">
        <v>656</v>
      </c>
      <c r="E102" s="3">
        <v>447</v>
      </c>
      <c r="F102" s="3">
        <v>524</v>
      </c>
      <c r="G102" s="3">
        <v>635</v>
      </c>
      <c r="H102" s="3">
        <v>590</v>
      </c>
      <c r="I102" s="3">
        <v>630</v>
      </c>
      <c r="J102" s="3">
        <v>423</v>
      </c>
      <c r="K102" s="3">
        <v>632</v>
      </c>
      <c r="L102" s="3">
        <v>554</v>
      </c>
      <c r="M102" s="3">
        <v>294</v>
      </c>
      <c r="N102" s="11">
        <f aca="true" t="shared" si="13" ref="N102:N110">SUM(B102:M102)</f>
        <v>6525</v>
      </c>
      <c r="O102" s="14">
        <f t="shared" si="7"/>
        <v>543.75</v>
      </c>
      <c r="P102" s="15">
        <f t="shared" si="8"/>
        <v>113.46615434488903</v>
      </c>
      <c r="Q102" s="15">
        <f t="shared" si="9"/>
        <v>294</v>
      </c>
      <c r="R102" s="16">
        <f t="shared" si="10"/>
        <v>657</v>
      </c>
    </row>
    <row r="103" spans="1:18" ht="15.75">
      <c r="A103" s="6" t="s">
        <v>87</v>
      </c>
      <c r="B103" s="3">
        <v>735</v>
      </c>
      <c r="C103" s="3">
        <v>4608</v>
      </c>
      <c r="D103" s="3">
        <v>694</v>
      </c>
      <c r="E103" s="3">
        <v>613</v>
      </c>
      <c r="F103" s="3">
        <v>683</v>
      </c>
      <c r="G103" s="3">
        <v>749</v>
      </c>
      <c r="H103" s="3">
        <v>747</v>
      </c>
      <c r="I103" s="3">
        <v>722</v>
      </c>
      <c r="J103" s="3">
        <v>733</v>
      </c>
      <c r="K103" s="3">
        <v>711</v>
      </c>
      <c r="L103" s="3">
        <v>654</v>
      </c>
      <c r="M103" s="3">
        <v>813</v>
      </c>
      <c r="N103" s="10">
        <f t="shared" si="13"/>
        <v>12462</v>
      </c>
      <c r="O103" s="14">
        <f t="shared" si="7"/>
        <v>1038.5</v>
      </c>
      <c r="P103" s="15">
        <f t="shared" si="8"/>
        <v>1125.2387625420984</v>
      </c>
      <c r="Q103" s="15">
        <f t="shared" si="9"/>
        <v>613</v>
      </c>
      <c r="R103" s="16">
        <f t="shared" si="10"/>
        <v>4608</v>
      </c>
    </row>
    <row r="104" spans="1:18" ht="15.75">
      <c r="A104" s="6" t="s">
        <v>86</v>
      </c>
      <c r="B104" s="3">
        <v>443</v>
      </c>
      <c r="C104" s="3">
        <v>263</v>
      </c>
      <c r="D104" s="3">
        <v>389</v>
      </c>
      <c r="E104" s="3">
        <v>239</v>
      </c>
      <c r="F104" s="3">
        <v>229</v>
      </c>
      <c r="G104" s="3">
        <v>262</v>
      </c>
      <c r="H104" s="3">
        <v>242</v>
      </c>
      <c r="I104" s="3">
        <v>267</v>
      </c>
      <c r="J104" s="3">
        <v>396</v>
      </c>
      <c r="K104" s="3">
        <v>315</v>
      </c>
      <c r="L104" s="3">
        <v>364</v>
      </c>
      <c r="M104" s="3">
        <v>334</v>
      </c>
      <c r="N104" s="10">
        <f t="shared" si="13"/>
        <v>3743</v>
      </c>
      <c r="O104" s="14">
        <f t="shared" si="7"/>
        <v>311.9166666666667</v>
      </c>
      <c r="P104" s="15">
        <f t="shared" si="8"/>
        <v>72.22875067618456</v>
      </c>
      <c r="Q104" s="15">
        <f t="shared" si="9"/>
        <v>229</v>
      </c>
      <c r="R104" s="16">
        <f t="shared" si="10"/>
        <v>443</v>
      </c>
    </row>
    <row r="105" spans="1:18" ht="15.75">
      <c r="A105" s="6" t="s">
        <v>94</v>
      </c>
      <c r="B105" s="3">
        <v>5453</v>
      </c>
      <c r="C105" s="3">
        <v>5133</v>
      </c>
      <c r="D105" s="3">
        <v>4749</v>
      </c>
      <c r="E105" s="3">
        <v>4377</v>
      </c>
      <c r="F105" s="3">
        <v>4669</v>
      </c>
      <c r="G105" s="3">
        <v>3643</v>
      </c>
      <c r="H105" s="3">
        <v>4936</v>
      </c>
      <c r="I105" s="3">
        <v>4821</v>
      </c>
      <c r="J105" s="3">
        <v>4576</v>
      </c>
      <c r="K105" s="3">
        <v>4631</v>
      </c>
      <c r="L105" s="3">
        <v>4808</v>
      </c>
      <c r="M105" s="3">
        <v>4941</v>
      </c>
      <c r="N105" s="10">
        <f t="shared" si="13"/>
        <v>56737</v>
      </c>
      <c r="O105" s="14">
        <f t="shared" si="7"/>
        <v>4728.083333333333</v>
      </c>
      <c r="P105" s="15">
        <f t="shared" si="8"/>
        <v>440.0612474589766</v>
      </c>
      <c r="Q105" s="15">
        <f t="shared" si="9"/>
        <v>3643</v>
      </c>
      <c r="R105" s="16">
        <f t="shared" si="10"/>
        <v>5453</v>
      </c>
    </row>
    <row r="106" spans="1:18" ht="25.5">
      <c r="A106" s="6" t="s">
        <v>95</v>
      </c>
      <c r="B106" s="3">
        <v>928</v>
      </c>
      <c r="C106" s="3">
        <v>1004</v>
      </c>
      <c r="D106" s="3">
        <v>989</v>
      </c>
      <c r="E106" s="3">
        <v>1001</v>
      </c>
      <c r="F106" s="3">
        <v>1033</v>
      </c>
      <c r="G106" s="3">
        <v>1057</v>
      </c>
      <c r="H106" s="3">
        <v>998</v>
      </c>
      <c r="I106" s="3">
        <v>1031</v>
      </c>
      <c r="J106" s="3">
        <v>1140</v>
      </c>
      <c r="K106" s="3">
        <v>944</v>
      </c>
      <c r="L106" s="3">
        <v>1028</v>
      </c>
      <c r="M106" s="3">
        <v>1025</v>
      </c>
      <c r="N106" s="10">
        <f t="shared" si="13"/>
        <v>12178</v>
      </c>
      <c r="O106" s="14">
        <f t="shared" si="7"/>
        <v>1014.8333333333334</v>
      </c>
      <c r="P106" s="15">
        <f t="shared" si="8"/>
        <v>54.0451550823821</v>
      </c>
      <c r="Q106" s="15">
        <f t="shared" si="9"/>
        <v>928</v>
      </c>
      <c r="R106" s="16">
        <f t="shared" si="10"/>
        <v>1140</v>
      </c>
    </row>
    <row r="107" spans="1:18" ht="25.5">
      <c r="A107" s="6" t="s">
        <v>96</v>
      </c>
      <c r="B107" s="3">
        <v>2035</v>
      </c>
      <c r="C107" s="3">
        <v>1946</v>
      </c>
      <c r="D107" s="3">
        <v>1791</v>
      </c>
      <c r="E107" s="3">
        <v>1677</v>
      </c>
      <c r="F107" s="3">
        <v>1816</v>
      </c>
      <c r="G107" s="3">
        <v>1937</v>
      </c>
      <c r="H107" s="3">
        <v>2099</v>
      </c>
      <c r="I107" s="3">
        <v>1941</v>
      </c>
      <c r="J107" s="3">
        <v>1922</v>
      </c>
      <c r="K107" s="3">
        <v>1949</v>
      </c>
      <c r="L107" s="3">
        <v>1994</v>
      </c>
      <c r="M107" s="3">
        <v>1956</v>
      </c>
      <c r="N107" s="10">
        <f t="shared" si="13"/>
        <v>23063</v>
      </c>
      <c r="O107" s="14">
        <f t="shared" si="7"/>
        <v>1921.9166666666667</v>
      </c>
      <c r="P107" s="15">
        <f t="shared" si="8"/>
        <v>113.1173632948879</v>
      </c>
      <c r="Q107" s="15">
        <f t="shared" si="9"/>
        <v>1677</v>
      </c>
      <c r="R107" s="16">
        <f t="shared" si="10"/>
        <v>2099</v>
      </c>
    </row>
    <row r="108" spans="1:18" ht="12" customHeight="1">
      <c r="A108" s="6" t="s">
        <v>98</v>
      </c>
      <c r="B108" s="3">
        <v>1116</v>
      </c>
      <c r="C108" s="3">
        <v>1247</v>
      </c>
      <c r="D108" s="3">
        <v>1189</v>
      </c>
      <c r="E108" s="3">
        <v>1062</v>
      </c>
      <c r="F108" s="3">
        <v>1150</v>
      </c>
      <c r="G108" s="3">
        <v>1086</v>
      </c>
      <c r="H108" s="3">
        <v>1019</v>
      </c>
      <c r="I108" s="3">
        <v>1078</v>
      </c>
      <c r="J108" s="3">
        <v>1006</v>
      </c>
      <c r="K108" s="3">
        <v>1163</v>
      </c>
      <c r="L108" s="3">
        <v>1071</v>
      </c>
      <c r="M108" s="3">
        <v>997</v>
      </c>
      <c r="N108" s="10">
        <f t="shared" si="13"/>
        <v>13184</v>
      </c>
      <c r="O108" s="14">
        <f t="shared" si="7"/>
        <v>1098.6666666666667</v>
      </c>
      <c r="P108" s="15">
        <f t="shared" si="8"/>
        <v>76.99153829932816</v>
      </c>
      <c r="Q108" s="15">
        <f t="shared" si="9"/>
        <v>997</v>
      </c>
      <c r="R108" s="16">
        <f t="shared" si="10"/>
        <v>1247</v>
      </c>
    </row>
    <row r="109" spans="1:18" ht="25.5">
      <c r="A109" s="6" t="s">
        <v>99</v>
      </c>
      <c r="B109" s="3">
        <v>256</v>
      </c>
      <c r="C109" s="3">
        <v>252</v>
      </c>
      <c r="D109" s="3">
        <v>205</v>
      </c>
      <c r="E109" s="3">
        <v>225</v>
      </c>
      <c r="F109" s="3">
        <v>162</v>
      </c>
      <c r="G109" s="3">
        <v>218</v>
      </c>
      <c r="H109" s="3">
        <v>214</v>
      </c>
      <c r="I109" s="3">
        <v>318</v>
      </c>
      <c r="J109" s="3">
        <v>301</v>
      </c>
      <c r="K109" s="3">
        <v>217</v>
      </c>
      <c r="L109" s="3">
        <v>246</v>
      </c>
      <c r="M109" s="3">
        <v>213</v>
      </c>
      <c r="N109" s="10">
        <f t="shared" si="13"/>
        <v>2827</v>
      </c>
      <c r="O109" s="14">
        <f t="shared" si="7"/>
        <v>235.58333333333334</v>
      </c>
      <c r="P109" s="15">
        <f t="shared" si="8"/>
        <v>42.5963257769607</v>
      </c>
      <c r="Q109" s="15">
        <f t="shared" si="9"/>
        <v>162</v>
      </c>
      <c r="R109" s="16">
        <f t="shared" si="10"/>
        <v>318</v>
      </c>
    </row>
    <row r="110" spans="1:18" ht="15.75">
      <c r="A110" s="6" t="s">
        <v>100</v>
      </c>
      <c r="B110" s="3">
        <v>64</v>
      </c>
      <c r="C110" s="3">
        <v>45</v>
      </c>
      <c r="D110" s="3">
        <v>43</v>
      </c>
      <c r="E110" s="3">
        <v>56</v>
      </c>
      <c r="F110" s="3">
        <v>66</v>
      </c>
      <c r="G110" s="3">
        <v>75</v>
      </c>
      <c r="H110" s="3">
        <v>34</v>
      </c>
      <c r="I110" s="3">
        <v>38</v>
      </c>
      <c r="J110" s="3">
        <v>41</v>
      </c>
      <c r="K110" s="3">
        <v>35</v>
      </c>
      <c r="L110" s="3">
        <v>40</v>
      </c>
      <c r="M110" s="3">
        <v>37</v>
      </c>
      <c r="N110" s="10">
        <f t="shared" si="13"/>
        <v>574</v>
      </c>
      <c r="O110" s="14">
        <f t="shared" si="7"/>
        <v>47.833333333333336</v>
      </c>
      <c r="P110" s="15">
        <f t="shared" si="8"/>
        <v>13.835614999856078</v>
      </c>
      <c r="Q110" s="15">
        <f t="shared" si="9"/>
        <v>34</v>
      </c>
      <c r="R110" s="16">
        <f t="shared" si="10"/>
        <v>75</v>
      </c>
    </row>
    <row r="111" spans="1:18" s="1" customFormat="1" ht="25.5">
      <c r="A111" s="6" t="s">
        <v>89</v>
      </c>
      <c r="B111" s="3">
        <v>2780</v>
      </c>
      <c r="C111" s="3">
        <v>577</v>
      </c>
      <c r="D111" s="3">
        <v>922</v>
      </c>
      <c r="E111" s="3">
        <v>849</v>
      </c>
      <c r="F111" s="3">
        <v>573</v>
      </c>
      <c r="G111" s="3">
        <v>970</v>
      </c>
      <c r="H111" s="3">
        <v>394</v>
      </c>
      <c r="I111" s="3">
        <v>1004</v>
      </c>
      <c r="J111" s="3">
        <v>1140</v>
      </c>
      <c r="K111" s="3">
        <v>412</v>
      </c>
      <c r="L111" s="3">
        <v>798</v>
      </c>
      <c r="M111" s="3">
        <v>654</v>
      </c>
      <c r="N111" s="10">
        <f aca="true" t="shared" si="14" ref="N111:N116">SUM(B111:M111)</f>
        <v>11073</v>
      </c>
      <c r="O111" s="14">
        <f t="shared" si="7"/>
        <v>922.75</v>
      </c>
      <c r="P111" s="15">
        <f t="shared" si="8"/>
        <v>631.0847983649049</v>
      </c>
      <c r="Q111" s="15">
        <f t="shared" si="9"/>
        <v>394</v>
      </c>
      <c r="R111" s="16">
        <f t="shared" si="10"/>
        <v>2780</v>
      </c>
    </row>
    <row r="112" spans="1:18" s="1" customFormat="1" ht="38.25">
      <c r="A112" s="6" t="s">
        <v>90</v>
      </c>
      <c r="B112" s="3">
        <v>517</v>
      </c>
      <c r="C112" s="3">
        <v>660</v>
      </c>
      <c r="D112" s="3">
        <v>453</v>
      </c>
      <c r="E112" s="3">
        <v>319</v>
      </c>
      <c r="F112" s="3">
        <v>718</v>
      </c>
      <c r="G112" s="3">
        <v>978</v>
      </c>
      <c r="H112" s="3">
        <v>804</v>
      </c>
      <c r="I112" s="3">
        <v>719</v>
      </c>
      <c r="J112" s="3">
        <v>724</v>
      </c>
      <c r="K112" s="3">
        <v>681</v>
      </c>
      <c r="L112" s="3">
        <v>488</v>
      </c>
      <c r="M112" s="3">
        <v>373</v>
      </c>
      <c r="N112" s="10">
        <f t="shared" si="14"/>
        <v>7434</v>
      </c>
      <c r="O112" s="14">
        <f t="shared" si="7"/>
        <v>619.5</v>
      </c>
      <c r="P112" s="15">
        <f t="shared" si="8"/>
        <v>191.9022004705901</v>
      </c>
      <c r="Q112" s="15">
        <f t="shared" si="9"/>
        <v>319</v>
      </c>
      <c r="R112" s="16">
        <f t="shared" si="10"/>
        <v>978</v>
      </c>
    </row>
    <row r="113" spans="1:18" ht="25.5">
      <c r="A113" s="6" t="s">
        <v>91</v>
      </c>
      <c r="B113" s="3">
        <v>697</v>
      </c>
      <c r="C113" s="3">
        <v>586</v>
      </c>
      <c r="D113" s="3">
        <v>682</v>
      </c>
      <c r="E113" s="3">
        <v>572</v>
      </c>
      <c r="F113" s="3">
        <v>609</v>
      </c>
      <c r="G113" s="3">
        <v>548</v>
      </c>
      <c r="H113" s="3">
        <v>748</v>
      </c>
      <c r="I113" s="3">
        <v>766</v>
      </c>
      <c r="J113" s="3">
        <v>604</v>
      </c>
      <c r="K113" s="3">
        <v>729</v>
      </c>
      <c r="L113" s="3">
        <v>703</v>
      </c>
      <c r="M113" s="3">
        <v>703</v>
      </c>
      <c r="N113" s="10">
        <f t="shared" si="14"/>
        <v>7947</v>
      </c>
      <c r="O113" s="14">
        <f t="shared" si="7"/>
        <v>662.25</v>
      </c>
      <c r="P113" s="15">
        <f t="shared" si="8"/>
        <v>74.30419662686379</v>
      </c>
      <c r="Q113" s="15">
        <f t="shared" si="9"/>
        <v>548</v>
      </c>
      <c r="R113" s="16">
        <f t="shared" si="10"/>
        <v>766</v>
      </c>
    </row>
    <row r="114" spans="1:18" ht="25.5">
      <c r="A114" s="6" t="s">
        <v>92</v>
      </c>
      <c r="B114" s="3">
        <v>720</v>
      </c>
      <c r="C114" s="3">
        <v>860</v>
      </c>
      <c r="D114" s="3">
        <v>790</v>
      </c>
      <c r="E114" s="3">
        <v>718</v>
      </c>
      <c r="F114" s="3">
        <v>656</v>
      </c>
      <c r="G114" s="3">
        <v>616</v>
      </c>
      <c r="H114" s="3">
        <v>719</v>
      </c>
      <c r="I114" s="3">
        <v>626</v>
      </c>
      <c r="J114" s="3">
        <v>760</v>
      </c>
      <c r="K114" s="3">
        <v>885</v>
      </c>
      <c r="L114" s="3">
        <v>836</v>
      </c>
      <c r="M114" s="3">
        <v>1042</v>
      </c>
      <c r="N114" s="10">
        <f t="shared" si="14"/>
        <v>9228</v>
      </c>
      <c r="O114" s="14">
        <f t="shared" si="7"/>
        <v>769</v>
      </c>
      <c r="P114" s="15">
        <f t="shared" si="8"/>
        <v>122.62507529420355</v>
      </c>
      <c r="Q114" s="15">
        <f t="shared" si="9"/>
        <v>616</v>
      </c>
      <c r="R114" s="16">
        <f t="shared" si="10"/>
        <v>1042</v>
      </c>
    </row>
    <row r="115" spans="1:18" ht="38.25">
      <c r="A115" s="6" t="s">
        <v>105</v>
      </c>
      <c r="B115" s="3">
        <v>68</v>
      </c>
      <c r="C115" s="3">
        <v>67</v>
      </c>
      <c r="D115" s="3">
        <v>345</v>
      </c>
      <c r="E115" s="3">
        <v>236</v>
      </c>
      <c r="F115" s="3">
        <v>218</v>
      </c>
      <c r="G115" s="3">
        <v>222</v>
      </c>
      <c r="H115" s="3">
        <v>295</v>
      </c>
      <c r="I115" s="3">
        <v>225</v>
      </c>
      <c r="J115" s="3">
        <v>191</v>
      </c>
      <c r="K115" s="3">
        <v>175</v>
      </c>
      <c r="L115" s="3">
        <v>191</v>
      </c>
      <c r="M115" s="3">
        <v>167</v>
      </c>
      <c r="N115" s="10">
        <f t="shared" si="14"/>
        <v>2400</v>
      </c>
      <c r="O115" s="14">
        <f t="shared" si="7"/>
        <v>200</v>
      </c>
      <c r="P115" s="15">
        <f t="shared" si="8"/>
        <v>79.64009953877164</v>
      </c>
      <c r="Q115" s="15">
        <f t="shared" si="9"/>
        <v>67</v>
      </c>
      <c r="R115" s="16">
        <f t="shared" si="10"/>
        <v>345</v>
      </c>
    </row>
    <row r="116" spans="1:18" ht="25.5">
      <c r="A116" s="6" t="s">
        <v>93</v>
      </c>
      <c r="B116" s="3">
        <v>199</v>
      </c>
      <c r="C116" s="3">
        <v>293</v>
      </c>
      <c r="D116" s="3">
        <v>31</v>
      </c>
      <c r="E116" s="3">
        <v>3</v>
      </c>
      <c r="F116" s="3">
        <v>9</v>
      </c>
      <c r="G116" s="3">
        <v>8</v>
      </c>
      <c r="H116" s="3">
        <v>26</v>
      </c>
      <c r="I116" s="3">
        <v>7</v>
      </c>
      <c r="J116" s="3">
        <v>7</v>
      </c>
      <c r="K116" s="3">
        <v>7</v>
      </c>
      <c r="L116" s="3">
        <v>7</v>
      </c>
      <c r="M116" s="3">
        <v>8</v>
      </c>
      <c r="N116" s="10">
        <f t="shared" si="14"/>
        <v>605</v>
      </c>
      <c r="O116" s="14">
        <f t="shared" si="7"/>
        <v>50.416666666666664</v>
      </c>
      <c r="P116" s="15">
        <f t="shared" si="8"/>
        <v>93.90465022209142</v>
      </c>
      <c r="Q116" s="15">
        <f t="shared" si="9"/>
        <v>3</v>
      </c>
      <c r="R116" s="16">
        <f t="shared" si="10"/>
        <v>293</v>
      </c>
    </row>
    <row r="117" spans="1:18" ht="15.75">
      <c r="A117" s="6"/>
      <c r="B117" s="3">
        <v>36770</v>
      </c>
      <c r="C117" s="3">
        <v>36800</v>
      </c>
      <c r="D117" s="3">
        <v>36831</v>
      </c>
      <c r="E117" s="3">
        <v>36861</v>
      </c>
      <c r="F117" s="3">
        <v>36892</v>
      </c>
      <c r="G117" s="3">
        <v>36923</v>
      </c>
      <c r="H117" s="3">
        <v>36951</v>
      </c>
      <c r="I117" s="3">
        <v>36982</v>
      </c>
      <c r="J117" s="3">
        <v>37012</v>
      </c>
      <c r="K117" s="3">
        <v>37043</v>
      </c>
      <c r="L117" s="3">
        <v>37073</v>
      </c>
      <c r="M117" s="3">
        <v>37104</v>
      </c>
      <c r="N117" s="10"/>
      <c r="O117" s="14">
        <f t="shared" si="7"/>
        <v>36936.833333333336</v>
      </c>
      <c r="P117" s="15">
        <f t="shared" si="8"/>
        <v>109.27765581557952</v>
      </c>
      <c r="Q117" s="15">
        <f t="shared" si="9"/>
        <v>36770</v>
      </c>
      <c r="R117" s="16">
        <f t="shared" si="10"/>
        <v>37104</v>
      </c>
    </row>
    <row r="118" spans="1:18" ht="16.5" customHeight="1">
      <c r="A118" s="20" t="s">
        <v>10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2"/>
      <c r="N118" s="10"/>
      <c r="O118" s="14"/>
      <c r="P118" s="15"/>
      <c r="Q118" s="15"/>
      <c r="R118" s="16"/>
    </row>
    <row r="119" spans="1:18" s="1" customFormat="1" ht="15.75">
      <c r="A119" s="6" t="s">
        <v>104</v>
      </c>
      <c r="B119" s="3">
        <v>737</v>
      </c>
      <c r="C119" s="3">
        <v>559</v>
      </c>
      <c r="D119" s="3">
        <v>692</v>
      </c>
      <c r="E119" s="3">
        <v>680</v>
      </c>
      <c r="F119" s="3">
        <v>479</v>
      </c>
      <c r="G119" s="3">
        <v>538</v>
      </c>
      <c r="H119" s="3">
        <v>608</v>
      </c>
      <c r="I119" s="3">
        <v>627</v>
      </c>
      <c r="J119" s="3">
        <v>510</v>
      </c>
      <c r="K119" s="3">
        <v>423</v>
      </c>
      <c r="L119" s="3">
        <v>253</v>
      </c>
      <c r="M119" s="3">
        <v>296</v>
      </c>
      <c r="N119" s="10">
        <f>SUM(B119:M119)</f>
        <v>6402</v>
      </c>
      <c r="O119" s="14">
        <f t="shared" si="7"/>
        <v>533.5</v>
      </c>
      <c r="P119" s="15">
        <f t="shared" si="8"/>
        <v>151.89081006373684</v>
      </c>
      <c r="Q119" s="15">
        <f t="shared" si="9"/>
        <v>253</v>
      </c>
      <c r="R119" s="16">
        <f t="shared" si="10"/>
        <v>737</v>
      </c>
    </row>
    <row r="120" spans="1:18" s="1" customFormat="1" ht="15.75">
      <c r="A120" s="6" t="s">
        <v>101</v>
      </c>
      <c r="B120" s="3">
        <v>22</v>
      </c>
      <c r="C120" s="3">
        <v>23</v>
      </c>
      <c r="D120" s="3">
        <v>24</v>
      </c>
      <c r="E120" s="3">
        <v>24</v>
      </c>
      <c r="F120" s="3">
        <v>33</v>
      </c>
      <c r="G120" s="3">
        <v>51</v>
      </c>
      <c r="H120" s="3">
        <v>51</v>
      </c>
      <c r="I120" s="3">
        <v>43</v>
      </c>
      <c r="J120" s="3">
        <v>34</v>
      </c>
      <c r="K120" s="3">
        <v>40</v>
      </c>
      <c r="L120" s="3">
        <v>17</v>
      </c>
      <c r="M120" s="3">
        <v>14</v>
      </c>
      <c r="N120" s="10">
        <f>SUM(B120:M120)</f>
        <v>376</v>
      </c>
      <c r="O120" s="14">
        <f t="shared" si="7"/>
        <v>31.333333333333332</v>
      </c>
      <c r="P120" s="15">
        <f t="shared" si="8"/>
        <v>12.665869193396968</v>
      </c>
      <c r="Q120" s="15">
        <f t="shared" si="9"/>
        <v>14</v>
      </c>
      <c r="R120" s="16">
        <f t="shared" si="10"/>
        <v>51</v>
      </c>
    </row>
    <row r="121" spans="1:18" ht="15.75">
      <c r="A121" s="6" t="s">
        <v>102</v>
      </c>
      <c r="B121" s="3">
        <v>60</v>
      </c>
      <c r="C121" s="3">
        <v>49</v>
      </c>
      <c r="D121" s="3">
        <v>51</v>
      </c>
      <c r="E121" s="3">
        <v>39</v>
      </c>
      <c r="F121" s="3">
        <v>55</v>
      </c>
      <c r="G121" s="3">
        <v>47</v>
      </c>
      <c r="H121" s="3">
        <v>61</v>
      </c>
      <c r="I121" s="3">
        <v>75</v>
      </c>
      <c r="J121" s="3">
        <v>52</v>
      </c>
      <c r="K121" s="3">
        <v>54</v>
      </c>
      <c r="L121" s="3">
        <v>25</v>
      </c>
      <c r="M121" s="3">
        <v>39</v>
      </c>
      <c r="N121" s="10">
        <f>SUM(B121:M121)</f>
        <v>607</v>
      </c>
      <c r="O121" s="14">
        <f t="shared" si="7"/>
        <v>50.583333333333336</v>
      </c>
      <c r="P121" s="15">
        <f t="shared" si="8"/>
        <v>12.666766347295185</v>
      </c>
      <c r="Q121" s="15">
        <f t="shared" si="9"/>
        <v>25</v>
      </c>
      <c r="R121" s="16">
        <f t="shared" si="10"/>
        <v>75</v>
      </c>
    </row>
    <row r="122" spans="1:18" ht="15.75">
      <c r="A122" s="6" t="s">
        <v>103</v>
      </c>
      <c r="B122" s="3">
        <v>47</v>
      </c>
      <c r="C122" s="3">
        <v>70</v>
      </c>
      <c r="D122" s="3">
        <v>68</v>
      </c>
      <c r="E122" s="3">
        <v>119</v>
      </c>
      <c r="F122" s="3">
        <v>21</v>
      </c>
      <c r="G122" s="3">
        <v>7</v>
      </c>
      <c r="H122" s="3">
        <v>126</v>
      </c>
      <c r="I122" s="3">
        <v>214</v>
      </c>
      <c r="J122" s="3">
        <v>102</v>
      </c>
      <c r="K122" s="3">
        <v>37</v>
      </c>
      <c r="L122" s="3">
        <v>39</v>
      </c>
      <c r="M122" s="3">
        <v>45</v>
      </c>
      <c r="N122" s="10">
        <f>SUM(B122:M122)</f>
        <v>895</v>
      </c>
      <c r="O122" s="14">
        <f t="shared" si="7"/>
        <v>74.58333333333333</v>
      </c>
      <c r="P122" s="15">
        <f t="shared" si="8"/>
        <v>57.70057244608636</v>
      </c>
      <c r="Q122" s="15">
        <f t="shared" si="9"/>
        <v>7</v>
      </c>
      <c r="R122" s="16">
        <f t="shared" si="10"/>
        <v>214</v>
      </c>
    </row>
    <row r="123" spans="1:18" ht="25.5">
      <c r="A123" s="6" t="s">
        <v>89</v>
      </c>
      <c r="B123" s="3">
        <v>4</v>
      </c>
      <c r="C123" s="3">
        <v>3</v>
      </c>
      <c r="D123" s="3">
        <v>2</v>
      </c>
      <c r="E123" s="3">
        <v>3</v>
      </c>
      <c r="F123" s="3">
        <v>3</v>
      </c>
      <c r="G123" s="3">
        <v>1</v>
      </c>
      <c r="H123" s="3">
        <v>3</v>
      </c>
      <c r="I123" s="3">
        <v>2</v>
      </c>
      <c r="J123" s="3">
        <v>2</v>
      </c>
      <c r="K123" s="3"/>
      <c r="L123" s="3">
        <v>3</v>
      </c>
      <c r="M123" s="3">
        <v>3</v>
      </c>
      <c r="N123" s="10">
        <f>SUM(B123:M123)</f>
        <v>29</v>
      </c>
      <c r="O123" s="14">
        <f t="shared" si="7"/>
        <v>2.6363636363636362</v>
      </c>
      <c r="P123" s="15">
        <f t="shared" si="8"/>
        <v>0.8090398349558906</v>
      </c>
      <c r="Q123" s="15">
        <f t="shared" si="9"/>
        <v>1</v>
      </c>
      <c r="R123" s="16">
        <f t="shared" si="10"/>
        <v>4</v>
      </c>
    </row>
    <row r="124" spans="1:18" ht="16.5" customHeight="1">
      <c r="A124" s="20" t="s">
        <v>11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2"/>
      <c r="N124" s="10"/>
      <c r="O124" s="14"/>
      <c r="P124" s="15"/>
      <c r="Q124" s="15"/>
      <c r="R124" s="16"/>
    </row>
    <row r="125" spans="1:18" ht="15.75">
      <c r="A125" s="6" t="s">
        <v>12</v>
      </c>
      <c r="B125" s="3">
        <v>15</v>
      </c>
      <c r="C125" s="3">
        <v>14</v>
      </c>
      <c r="D125" s="3">
        <v>15</v>
      </c>
      <c r="E125" s="3">
        <v>15</v>
      </c>
      <c r="F125" s="3">
        <v>3</v>
      </c>
      <c r="G125" s="3">
        <v>2</v>
      </c>
      <c r="H125" s="3">
        <v>13</v>
      </c>
      <c r="I125" s="3">
        <v>13</v>
      </c>
      <c r="J125" s="3">
        <v>13</v>
      </c>
      <c r="K125" s="3">
        <v>14</v>
      </c>
      <c r="L125" s="3">
        <v>17</v>
      </c>
      <c r="M125" s="3">
        <v>16</v>
      </c>
      <c r="N125" s="10">
        <f aca="true" t="shared" si="15" ref="N125:N134">SUM(B125:M125)</f>
        <v>150</v>
      </c>
      <c r="O125" s="14">
        <f t="shared" si="7"/>
        <v>12.5</v>
      </c>
      <c r="P125" s="15">
        <f t="shared" si="8"/>
        <v>4.83359455929398</v>
      </c>
      <c r="Q125" s="15">
        <f t="shared" si="9"/>
        <v>2</v>
      </c>
      <c r="R125" s="16">
        <f t="shared" si="10"/>
        <v>17</v>
      </c>
    </row>
    <row r="126" spans="1:18" ht="15.75">
      <c r="A126" s="6" t="s">
        <v>13</v>
      </c>
      <c r="B126" s="3">
        <v>14</v>
      </c>
      <c r="C126" s="3">
        <v>14</v>
      </c>
      <c r="D126" s="3">
        <v>15</v>
      </c>
      <c r="E126" s="3">
        <v>14</v>
      </c>
      <c r="F126" s="3">
        <v>3</v>
      </c>
      <c r="G126" s="3">
        <v>3</v>
      </c>
      <c r="H126" s="3">
        <v>16</v>
      </c>
      <c r="I126" s="3">
        <v>16</v>
      </c>
      <c r="J126" s="3">
        <v>46</v>
      </c>
      <c r="K126" s="3">
        <v>12</v>
      </c>
      <c r="L126" s="3">
        <v>15</v>
      </c>
      <c r="M126" s="3">
        <v>16</v>
      </c>
      <c r="N126" s="10">
        <f t="shared" si="15"/>
        <v>184</v>
      </c>
      <c r="O126" s="14">
        <f t="shared" si="7"/>
        <v>15.333333333333334</v>
      </c>
      <c r="P126" s="15">
        <f t="shared" si="8"/>
        <v>10.713910527341488</v>
      </c>
      <c r="Q126" s="15">
        <f t="shared" si="9"/>
        <v>3</v>
      </c>
      <c r="R126" s="16">
        <f t="shared" si="10"/>
        <v>46</v>
      </c>
    </row>
    <row r="127" spans="1:18" ht="15.75">
      <c r="A127" s="6" t="s">
        <v>14</v>
      </c>
      <c r="B127" s="3">
        <v>84</v>
      </c>
      <c r="C127" s="3">
        <v>83</v>
      </c>
      <c r="D127" s="3">
        <v>75</v>
      </c>
      <c r="E127" s="3">
        <v>80</v>
      </c>
      <c r="F127" s="3">
        <v>16</v>
      </c>
      <c r="G127" s="3">
        <v>20</v>
      </c>
      <c r="H127" s="3">
        <v>78</v>
      </c>
      <c r="I127" s="3">
        <v>81</v>
      </c>
      <c r="J127" s="3">
        <v>194</v>
      </c>
      <c r="K127" s="3">
        <v>80</v>
      </c>
      <c r="L127" s="3">
        <v>80</v>
      </c>
      <c r="M127" s="3">
        <v>83</v>
      </c>
      <c r="N127" s="10">
        <f t="shared" si="15"/>
        <v>954</v>
      </c>
      <c r="O127" s="14">
        <f t="shared" si="7"/>
        <v>79.5</v>
      </c>
      <c r="P127" s="15">
        <f t="shared" si="8"/>
        <v>43.435427517596324</v>
      </c>
      <c r="Q127" s="15">
        <f t="shared" si="9"/>
        <v>16</v>
      </c>
      <c r="R127" s="16">
        <f t="shared" si="10"/>
        <v>194</v>
      </c>
    </row>
    <row r="128" spans="1:18" ht="15.75">
      <c r="A128" s="6" t="s">
        <v>15</v>
      </c>
      <c r="B128" s="3">
        <v>6</v>
      </c>
      <c r="C128" s="3">
        <v>6</v>
      </c>
      <c r="D128" s="3">
        <v>6</v>
      </c>
      <c r="E128" s="3">
        <v>5</v>
      </c>
      <c r="F128" s="3">
        <v>4</v>
      </c>
      <c r="G128" s="3">
        <v>50</v>
      </c>
      <c r="H128" s="3">
        <v>3</v>
      </c>
      <c r="I128" s="3">
        <v>3</v>
      </c>
      <c r="J128" s="3">
        <v>4</v>
      </c>
      <c r="K128" s="3">
        <v>3</v>
      </c>
      <c r="L128" s="3">
        <v>2</v>
      </c>
      <c r="M128" s="3">
        <v>1</v>
      </c>
      <c r="N128" s="10">
        <f t="shared" si="15"/>
        <v>93</v>
      </c>
      <c r="O128" s="14">
        <f t="shared" si="7"/>
        <v>7.75</v>
      </c>
      <c r="P128" s="15">
        <f t="shared" si="8"/>
        <v>13.403696912012405</v>
      </c>
      <c r="Q128" s="15">
        <f t="shared" si="9"/>
        <v>1</v>
      </c>
      <c r="R128" s="16">
        <f t="shared" si="10"/>
        <v>50</v>
      </c>
    </row>
    <row r="129" spans="1:18" ht="15.75">
      <c r="A129" s="6" t="s">
        <v>16</v>
      </c>
      <c r="B129" s="3">
        <v>1</v>
      </c>
      <c r="C129" s="3">
        <v>1</v>
      </c>
      <c r="D129" s="3">
        <v>1</v>
      </c>
      <c r="E129" s="3">
        <v>2</v>
      </c>
      <c r="F129" s="3">
        <v>2</v>
      </c>
      <c r="G129" s="3">
        <v>1</v>
      </c>
      <c r="H129" s="3">
        <v>1</v>
      </c>
      <c r="I129" s="3">
        <v>1</v>
      </c>
      <c r="J129" s="3">
        <v>2</v>
      </c>
      <c r="K129" s="3">
        <v>2</v>
      </c>
      <c r="L129" s="3">
        <v>1</v>
      </c>
      <c r="M129" s="3">
        <v>1</v>
      </c>
      <c r="N129" s="10">
        <f t="shared" si="15"/>
        <v>16</v>
      </c>
      <c r="O129" s="14">
        <f t="shared" si="7"/>
        <v>1.3333333333333333</v>
      </c>
      <c r="P129" s="15">
        <f t="shared" si="8"/>
        <v>0.49236596391733106</v>
      </c>
      <c r="Q129" s="15">
        <f t="shared" si="9"/>
        <v>1</v>
      </c>
      <c r="R129" s="16">
        <f t="shared" si="10"/>
        <v>2</v>
      </c>
    </row>
    <row r="130" spans="1:18" ht="15.75">
      <c r="A130" s="6" t="s">
        <v>17</v>
      </c>
      <c r="B130" s="3">
        <v>12</v>
      </c>
      <c r="C130" s="3">
        <v>11</v>
      </c>
      <c r="D130" s="3">
        <v>11</v>
      </c>
      <c r="E130" s="3">
        <v>11</v>
      </c>
      <c r="F130" s="3">
        <v>1</v>
      </c>
      <c r="G130" s="3">
        <v>1</v>
      </c>
      <c r="H130" s="3">
        <v>8</v>
      </c>
      <c r="I130" s="3">
        <v>9</v>
      </c>
      <c r="J130" s="3">
        <v>8</v>
      </c>
      <c r="K130" s="3">
        <v>8</v>
      </c>
      <c r="L130" s="3">
        <v>9</v>
      </c>
      <c r="M130" s="3">
        <v>9</v>
      </c>
      <c r="N130" s="10">
        <f t="shared" si="15"/>
        <v>98</v>
      </c>
      <c r="O130" s="14">
        <f t="shared" si="7"/>
        <v>8.166666666666666</v>
      </c>
      <c r="P130" s="15">
        <f t="shared" si="8"/>
        <v>3.6139460511477</v>
      </c>
      <c r="Q130" s="15">
        <f t="shared" si="9"/>
        <v>1</v>
      </c>
      <c r="R130" s="16">
        <f t="shared" si="10"/>
        <v>12</v>
      </c>
    </row>
    <row r="131" spans="1:18" ht="15.75">
      <c r="A131" s="7" t="s">
        <v>18</v>
      </c>
      <c r="B131" s="3">
        <v>2</v>
      </c>
      <c r="C131" s="3">
        <v>1</v>
      </c>
      <c r="D131" s="3">
        <v>1</v>
      </c>
      <c r="E131" s="3">
        <v>1</v>
      </c>
      <c r="F131" s="3">
        <v>1</v>
      </c>
      <c r="G131" s="3">
        <v>1</v>
      </c>
      <c r="H131" s="3">
        <v>1</v>
      </c>
      <c r="I131" s="3">
        <v>1</v>
      </c>
      <c r="J131" s="3">
        <v>2</v>
      </c>
      <c r="K131" s="3">
        <v>1</v>
      </c>
      <c r="L131" s="3">
        <v>1</v>
      </c>
      <c r="M131" s="3">
        <v>1</v>
      </c>
      <c r="N131" s="12">
        <f t="shared" si="15"/>
        <v>14</v>
      </c>
      <c r="O131" s="14">
        <f t="shared" si="7"/>
        <v>1.1666666666666667</v>
      </c>
      <c r="P131" s="15">
        <f t="shared" si="8"/>
        <v>0.38924947208076166</v>
      </c>
      <c r="Q131" s="15">
        <f t="shared" si="9"/>
        <v>1</v>
      </c>
      <c r="R131" s="16">
        <f t="shared" si="10"/>
        <v>2</v>
      </c>
    </row>
    <row r="132" spans="1:18" ht="15.75">
      <c r="A132" s="7" t="s">
        <v>19</v>
      </c>
      <c r="B132" s="3">
        <v>10</v>
      </c>
      <c r="C132" s="3">
        <v>9</v>
      </c>
      <c r="D132" s="3">
        <v>9</v>
      </c>
      <c r="E132" s="3">
        <v>9</v>
      </c>
      <c r="F132" s="3">
        <v>1</v>
      </c>
      <c r="G132" s="3">
        <v>3</v>
      </c>
      <c r="H132" s="3">
        <v>9</v>
      </c>
      <c r="I132" s="3">
        <v>10</v>
      </c>
      <c r="J132" s="3">
        <v>36</v>
      </c>
      <c r="K132" s="3">
        <v>9</v>
      </c>
      <c r="L132" s="3">
        <v>9</v>
      </c>
      <c r="M132" s="3">
        <v>10</v>
      </c>
      <c r="N132" s="12">
        <f t="shared" si="15"/>
        <v>124</v>
      </c>
      <c r="O132" s="14">
        <f t="shared" si="7"/>
        <v>10.333333333333334</v>
      </c>
      <c r="P132" s="15">
        <f t="shared" si="8"/>
        <v>8.584693919818557</v>
      </c>
      <c r="Q132" s="15">
        <f t="shared" si="9"/>
        <v>1</v>
      </c>
      <c r="R132" s="16">
        <f t="shared" si="10"/>
        <v>36</v>
      </c>
    </row>
    <row r="133" spans="1:18" ht="15.75">
      <c r="A133" s="7" t="s">
        <v>20</v>
      </c>
      <c r="B133" s="3">
        <v>2</v>
      </c>
      <c r="C133" s="3">
        <v>1</v>
      </c>
      <c r="D133" s="3">
        <v>2</v>
      </c>
      <c r="E133" s="3">
        <v>1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>
        <v>0</v>
      </c>
      <c r="L133" s="3">
        <v>0</v>
      </c>
      <c r="M133" s="3">
        <v>0</v>
      </c>
      <c r="N133" s="12">
        <f t="shared" si="15"/>
        <v>11</v>
      </c>
      <c r="O133" s="14">
        <f>AVERAGE(B133:M133)</f>
        <v>0.9166666666666666</v>
      </c>
      <c r="P133" s="15">
        <f>STDEV(B133:M133)</f>
        <v>0.6685579234215214</v>
      </c>
      <c r="Q133" s="15">
        <f>MIN(B133:M133)</f>
        <v>0</v>
      </c>
      <c r="R133" s="16">
        <f>MAX(B133:M133)</f>
        <v>2</v>
      </c>
    </row>
    <row r="134" spans="1:18" ht="16.5" thickBot="1">
      <c r="A134" s="8" t="s">
        <v>21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3">
        <f t="shared" si="15"/>
        <v>0</v>
      </c>
      <c r="O134" s="17">
        <f>AVERAGE(B134:M134)</f>
        <v>0</v>
      </c>
      <c r="P134" s="18">
        <f>STDEV(B134:M134)</f>
        <v>0</v>
      </c>
      <c r="Q134" s="18">
        <f>MIN(B134:M134)</f>
        <v>0</v>
      </c>
      <c r="R134" s="19">
        <f>MAX(B134:M134)</f>
        <v>0</v>
      </c>
    </row>
    <row r="135" ht="13.5" thickTop="1"/>
  </sheetData>
  <mergeCells count="20">
    <mergeCell ref="R1:R3"/>
    <mergeCell ref="A89:M89"/>
    <mergeCell ref="A101:M101"/>
    <mergeCell ref="A118:M118"/>
    <mergeCell ref="A1:N1"/>
    <mergeCell ref="A3:M3"/>
    <mergeCell ref="A15:M15"/>
    <mergeCell ref="A40:M40"/>
    <mergeCell ref="A47:M47"/>
    <mergeCell ref="A81:M81"/>
    <mergeCell ref="A124:M124"/>
    <mergeCell ref="O1:O3"/>
    <mergeCell ref="P1:P3"/>
    <mergeCell ref="Q1:Q3"/>
    <mergeCell ref="N2:N3"/>
    <mergeCell ref="A53:M53"/>
    <mergeCell ref="A65:M65"/>
    <mergeCell ref="A70:M70"/>
    <mergeCell ref="A75:M75"/>
    <mergeCell ref="A10:M10"/>
  </mergeCells>
  <printOptions/>
  <pageMargins left="0.75" right="0.75" top="1" bottom="1" header="0.5" footer="0.5"/>
  <pageSetup horizontalDpi="300" verticalDpi="300" orientation="landscape" scale="81" r:id="rId1"/>
  <rowBreaks count="3" manualBreakCount="3">
    <brk id="38" max="255" man="1"/>
    <brk id="79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03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Cheatham</dc:creator>
  <cp:keywords/>
  <dc:description/>
  <cp:lastModifiedBy>MG Maness</cp:lastModifiedBy>
  <cp:lastPrinted>2001-10-04T19:48:42Z</cp:lastPrinted>
  <dcterms:created xsi:type="dcterms:W3CDTF">1998-08-19T13:30:17Z</dcterms:created>
  <dcterms:modified xsi:type="dcterms:W3CDTF">2002-10-15T10:14:20Z</dcterms:modified>
  <cp:category/>
  <cp:version/>
  <cp:contentType/>
  <cp:contentStatus/>
</cp:coreProperties>
</file>