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6350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<sst xmlns="http://schemas.openxmlformats.org/spreadsheetml/2006/main" count="267" uniqueCount="123">
  <si>
    <t>Number of distinct classes</t>
  </si>
  <si>
    <t>Number of volunteer facilitators used this month</t>
  </si>
  <si>
    <t>Number of inmates enrolled</t>
  </si>
  <si>
    <t>Number of inmates attending</t>
  </si>
  <si>
    <t>Number of new classes started from last month</t>
  </si>
  <si>
    <t>Number of volunteer mentors enrolled</t>
  </si>
  <si>
    <t>Number of volunteer mentors visiting</t>
  </si>
  <si>
    <t>Number of inmates visiting</t>
  </si>
  <si>
    <t>Visiting Room Hospitality Ministry volunteers enrolled</t>
  </si>
  <si>
    <t>Visiting Room Hospitality Ministry volunteers attending</t>
  </si>
  <si>
    <t>Visiting Room Hospitality Ministry volunteer hours</t>
  </si>
  <si>
    <t>Number of Marriage Seminars conducted this month</t>
  </si>
  <si>
    <t>Number of Marriage Seminar volunteers working</t>
  </si>
  <si>
    <t>Number of Marriage Seminar inmate couples</t>
  </si>
  <si>
    <t>Day With Dads/Moms volunteers enrolled</t>
  </si>
  <si>
    <t>Day With Dads/Moms volunteers attending</t>
  </si>
  <si>
    <t>Number of Family Events held</t>
  </si>
  <si>
    <t>Number of Family Event volunteers used</t>
  </si>
  <si>
    <t>Number of Family Event inmates participating</t>
  </si>
  <si>
    <t>Number of Family Event family members involved</t>
  </si>
  <si>
    <t>Number of marriage and parenting classes</t>
  </si>
  <si>
    <t>Number of marriage and parenting class meetings</t>
  </si>
  <si>
    <t>Number of marriage and parenting volunteers enrolled</t>
  </si>
  <si>
    <t>Number of marriage and parenting volunteers attending</t>
  </si>
  <si>
    <t>Number of marriage and parenting inmates enrolled</t>
  </si>
  <si>
    <t>Number of marriage and parenting inmates attending</t>
  </si>
  <si>
    <t>Number of class meetings</t>
  </si>
  <si>
    <t>Number of volunteers enrolled</t>
  </si>
  <si>
    <t>Number of volunteers attending</t>
  </si>
  <si>
    <t>Number of support groups</t>
  </si>
  <si>
    <t>Number of volunteer facilitators enrolled</t>
  </si>
  <si>
    <t>Number of volunteer facilitators attending</t>
  </si>
  <si>
    <t>Number of Primary Worship Services</t>
  </si>
  <si>
    <t>Number of Primary Worship Service volunteers used</t>
  </si>
  <si>
    <t>Inmate attendance - Primary Worship Service</t>
  </si>
  <si>
    <t>Number of additional services</t>
  </si>
  <si>
    <t>Number of additional service volunteers used</t>
  </si>
  <si>
    <t>Inmate attendance for additional services</t>
  </si>
  <si>
    <t xml:space="preserve">Number of Spiritual Growth classes provided </t>
  </si>
  <si>
    <t>Number of Spiritual Growth class meetings</t>
  </si>
  <si>
    <t>Number of volunteers used in Spiritual Growth classes</t>
  </si>
  <si>
    <t>Inmates enrolled in Spiritual Growth classes</t>
  </si>
  <si>
    <t>Inmate attendance in Spiritual Growth classes</t>
  </si>
  <si>
    <t>RFRA Requests</t>
  </si>
  <si>
    <t>Number of requests received</t>
  </si>
  <si>
    <t>Number of requests pending</t>
  </si>
  <si>
    <t>Number of requests denied</t>
  </si>
  <si>
    <t>Number of requests approved</t>
  </si>
  <si>
    <t>Special Volunteers</t>
  </si>
  <si>
    <t>Number of special volunteers</t>
  </si>
  <si>
    <t>Number of special volunteers hours worked</t>
  </si>
  <si>
    <t>Number of training sessions provided to special volunteers by your office</t>
  </si>
  <si>
    <t>Number of special volunteers in this training</t>
  </si>
  <si>
    <t>Employee Volunteers</t>
  </si>
  <si>
    <t>Number of employee volunteers</t>
  </si>
  <si>
    <t>Number of employee volunteer hours worked</t>
  </si>
  <si>
    <t>Number of training hours provided to employee volunteers by your office</t>
  </si>
  <si>
    <t>Number of employee volunteers in this training</t>
  </si>
  <si>
    <t>Approved Volunteers</t>
  </si>
  <si>
    <t xml:space="preserve">Number of approved volunteers </t>
  </si>
  <si>
    <t>Number of approved volunteer hours worked</t>
  </si>
  <si>
    <t>Number of training hours provided to approved volunteers by your office</t>
  </si>
  <si>
    <t>Number of approved volunteers in this training</t>
  </si>
  <si>
    <t>Number of housing area pastors working this month</t>
  </si>
  <si>
    <t>Volunteer Chaplains</t>
  </si>
  <si>
    <t>Number of volunteer chaplains cleared to work on unit</t>
  </si>
  <si>
    <t>Number of interns</t>
  </si>
  <si>
    <t>Number of volunteer chaplains working this month</t>
  </si>
  <si>
    <t>Number of hours worked</t>
  </si>
  <si>
    <t>Number of counseling interviews</t>
  </si>
  <si>
    <t xml:space="preserve">Number of counseling groups volunteer chaplain lead </t>
  </si>
  <si>
    <t>Number of inmate family death messages delivered</t>
  </si>
  <si>
    <t>Number of inmate phone calls supervised</t>
  </si>
  <si>
    <t>Number of phone calls made on behalf on inmates</t>
  </si>
  <si>
    <t>Number of inmate family letters written</t>
  </si>
  <si>
    <t>Number of inmate deaths worked</t>
  </si>
  <si>
    <t xml:space="preserve">Staff Chaplains              </t>
  </si>
  <si>
    <t>Number of ITP sessions you participated in for the month</t>
  </si>
  <si>
    <t>Number of classes/study groups lead for month</t>
  </si>
  <si>
    <t>Number of counseling groups lead for month</t>
  </si>
  <si>
    <t>Number of phone calls made on behalf of inmate</t>
  </si>
  <si>
    <t>Number of hours of TDCJ training received</t>
  </si>
  <si>
    <t>Number of hours of denominational or continuing ed. training received</t>
  </si>
  <si>
    <t>Number of hours of staff ministry performed off unit</t>
  </si>
  <si>
    <t>Number of community service hours donated</t>
  </si>
  <si>
    <t>Number of community speaking opportunities promoting Chaplaincy</t>
  </si>
  <si>
    <t xml:space="preserve">Contract Chaplain </t>
  </si>
  <si>
    <t>Number of units serving</t>
  </si>
  <si>
    <t>Number of classes/study groups lead</t>
  </si>
  <si>
    <t>Number of counseling groups lead</t>
  </si>
  <si>
    <t>"Other" Faith Groups Currently Meeting</t>
  </si>
  <si>
    <t>Native American</t>
  </si>
  <si>
    <t>Latter Day Saints (Mormons)</t>
  </si>
  <si>
    <t>Jehovah Witness</t>
  </si>
  <si>
    <t>Worldwide Church of God</t>
  </si>
  <si>
    <t>House of Yahweh</t>
  </si>
  <si>
    <t>Jewish</t>
  </si>
  <si>
    <t>Wicca</t>
  </si>
  <si>
    <t>Seventh Day Adventist</t>
  </si>
  <si>
    <t>Christian Science</t>
  </si>
  <si>
    <t>Odinist/Asatru</t>
  </si>
  <si>
    <t>TOTALS</t>
  </si>
  <si>
    <t>Life Changes Academy                Track I - Voyager</t>
  </si>
  <si>
    <t>Number of class meetings            held this month</t>
  </si>
  <si>
    <t>Life Changes Academy                Track II - Mentor</t>
  </si>
  <si>
    <t>Life Changes Academy                Track III - Family Programs</t>
  </si>
  <si>
    <t>Day With Dads/Moms                     inmates enrolled</t>
  </si>
  <si>
    <t>Day With Dads/Moms                     inmates attending</t>
  </si>
  <si>
    <t>Day With Dads/Moms                     sessions held</t>
  </si>
  <si>
    <t>Day With Dads/Moms                     children enrolled</t>
  </si>
  <si>
    <t>Day With Dads/Moms                     children attending</t>
  </si>
  <si>
    <t>Life Changes Academy                   Track IV - Life Skills Program</t>
  </si>
  <si>
    <t>Life Changes Academy         Track V - Growth Groups</t>
  </si>
  <si>
    <t>Life Changes Academy        Track VI - Spiritual Growth Programs</t>
  </si>
  <si>
    <t>Number of total visits to                Ad Seg</t>
  </si>
  <si>
    <t>Number of hours worked in           Ad Seg</t>
  </si>
  <si>
    <t>Number of units visited and/or called by phone ( Islamic Only)</t>
  </si>
  <si>
    <t>Totals</t>
  </si>
  <si>
    <t>FY Monthly Minimum</t>
  </si>
  <si>
    <t>FY Average</t>
  </si>
  <si>
    <t>FY Standard Deviation</t>
  </si>
  <si>
    <t>FY Monthly Maximum</t>
  </si>
  <si>
    <r>
      <t xml:space="preserve"> FY 2000 - TDCJ Chaplaincy Report - </t>
    </r>
    <r>
      <rPr>
        <sz val="12"/>
        <color indexed="12"/>
        <rFont val="Times New Roman"/>
        <family val="1"/>
      </rPr>
      <t>with statistics added by MG Maness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</si>
</sst>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8"/>
      <color indexed="12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16"/>
      </top>
      <bottom style="thin"/>
    </border>
    <border>
      <left style="thin"/>
      <right>
        <color indexed="63"/>
      </right>
      <top style="medium">
        <color indexed="16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6"/>
      </left>
      <right style="thin"/>
      <top style="medium">
        <color indexed="16"/>
      </top>
      <bottom style="thin"/>
    </border>
    <border>
      <left style="thick">
        <color indexed="16"/>
      </left>
      <right style="thin"/>
      <top style="thin"/>
      <bottom style="thin"/>
    </border>
    <border>
      <left style="thick">
        <color indexed="16"/>
      </left>
      <right style="thin"/>
      <top style="thin"/>
      <bottom style="thick">
        <color indexed="16"/>
      </bottom>
    </border>
    <border>
      <left style="thin"/>
      <right style="thin"/>
      <top style="thin"/>
      <bottom style="thick">
        <color indexed="16"/>
      </bottom>
    </border>
    <border>
      <left style="thin"/>
      <right>
        <color indexed="63"/>
      </right>
      <top style="thin"/>
      <bottom style="thick">
        <color indexed="16"/>
      </bottom>
    </border>
    <border>
      <left style="thick">
        <color indexed="1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6"/>
      </right>
      <top style="thin"/>
      <bottom style="thin"/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" fontId="3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7" xfId="15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left" vertical="center" wrapText="1"/>
    </xf>
    <xf numFmtId="1" fontId="3" fillId="2" borderId="9" xfId="0" applyNumberFormat="1" applyFont="1" applyFill="1" applyBorder="1" applyAlignment="1">
      <alignment horizontal="left" vertical="center" wrapText="1"/>
    </xf>
    <xf numFmtId="1" fontId="3" fillId="0" borderId="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="75" zoomScaleNormal="75" workbookViewId="0" topLeftCell="A1">
      <selection activeCell="A3" sqref="A3:N3"/>
    </sheetView>
  </sheetViews>
  <sheetFormatPr defaultColWidth="9.140625" defaultRowHeight="12.75"/>
  <cols>
    <col min="1" max="1" width="40.7109375" style="0" customWidth="1"/>
    <col min="2" max="13" width="10.7109375" style="0" customWidth="1"/>
    <col min="14" max="14" width="13.28125" style="0" customWidth="1"/>
    <col min="15" max="18" width="11.7109375" style="0" customWidth="1"/>
  </cols>
  <sheetData>
    <row r="1" spans="1:18" ht="32.25" customHeight="1" thickBot="1" thickTop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2" t="s">
        <v>119</v>
      </c>
      <c r="P1" s="24" t="s">
        <v>120</v>
      </c>
      <c r="Q1" s="24" t="s">
        <v>118</v>
      </c>
      <c r="R1" s="26" t="s">
        <v>121</v>
      </c>
    </row>
    <row r="2" spans="1:18" ht="26.25" customHeight="1">
      <c r="A2" s="11"/>
      <c r="B2" s="7">
        <v>36404</v>
      </c>
      <c r="C2" s="7">
        <v>36434</v>
      </c>
      <c r="D2" s="7">
        <v>36465</v>
      </c>
      <c r="E2" s="7">
        <v>36495</v>
      </c>
      <c r="F2" s="7">
        <v>36526</v>
      </c>
      <c r="G2" s="7">
        <v>36557</v>
      </c>
      <c r="H2" s="7">
        <v>36586</v>
      </c>
      <c r="I2" s="7">
        <v>36617</v>
      </c>
      <c r="J2" s="7">
        <v>36647</v>
      </c>
      <c r="K2" s="7">
        <v>36678</v>
      </c>
      <c r="L2" s="7">
        <v>36708</v>
      </c>
      <c r="M2" s="7">
        <v>36739</v>
      </c>
      <c r="N2" s="8" t="s">
        <v>117</v>
      </c>
      <c r="O2" s="23"/>
      <c r="P2" s="25"/>
      <c r="Q2" s="25"/>
      <c r="R2" s="27"/>
    </row>
    <row r="3" spans="1:18" ht="30" customHeight="1">
      <c r="A3" s="18" t="s">
        <v>102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1"/>
      <c r="O3" s="23"/>
      <c r="P3" s="25"/>
      <c r="Q3" s="25"/>
      <c r="R3" s="27"/>
    </row>
    <row r="4" spans="1:18" ht="21.75" customHeight="1">
      <c r="A4" s="12" t="s">
        <v>0</v>
      </c>
      <c r="B4" s="4">
        <v>125</v>
      </c>
      <c r="C4" s="4">
        <v>131</v>
      </c>
      <c r="D4" s="4">
        <v>137</v>
      </c>
      <c r="E4" s="4">
        <v>134</v>
      </c>
      <c r="F4" s="4">
        <v>209</v>
      </c>
      <c r="G4" s="4">
        <v>199</v>
      </c>
      <c r="H4" s="4">
        <v>219</v>
      </c>
      <c r="I4" s="4">
        <v>246</v>
      </c>
      <c r="J4" s="4">
        <v>250</v>
      </c>
      <c r="K4" s="4">
        <v>188</v>
      </c>
      <c r="L4" s="4">
        <v>230</v>
      </c>
      <c r="M4" s="4">
        <v>178</v>
      </c>
      <c r="N4" s="9">
        <f aca="true" t="shared" si="0" ref="N4:N9">SUM(B4:M4)</f>
        <v>2246</v>
      </c>
      <c r="O4" s="1">
        <f>AVERAGE(B4:M4)</f>
        <v>187.16666666666666</v>
      </c>
      <c r="P4" s="2">
        <f>STDEV(B4:M4)</f>
        <v>46.04510305289279</v>
      </c>
      <c r="Q4" s="2">
        <f>MIN(B4:M4)</f>
        <v>125</v>
      </c>
      <c r="R4" s="3">
        <f>MAX(B4:M4)</f>
        <v>250</v>
      </c>
    </row>
    <row r="5" spans="1:18" ht="39.75" customHeight="1">
      <c r="A5" s="12" t="s">
        <v>103</v>
      </c>
      <c r="B5" s="4">
        <v>561</v>
      </c>
      <c r="C5" s="4">
        <v>609</v>
      </c>
      <c r="D5" s="4">
        <v>601</v>
      </c>
      <c r="E5" s="4">
        <v>475</v>
      </c>
      <c r="F5" s="4">
        <v>564</v>
      </c>
      <c r="G5" s="4">
        <v>561</v>
      </c>
      <c r="H5" s="4">
        <v>531</v>
      </c>
      <c r="I5" s="4">
        <v>630</v>
      </c>
      <c r="J5" s="4">
        <v>628</v>
      </c>
      <c r="K5" s="4">
        <v>617</v>
      </c>
      <c r="L5" s="4">
        <v>672</v>
      </c>
      <c r="M5" s="4">
        <v>617</v>
      </c>
      <c r="N5" s="9">
        <f t="shared" si="0"/>
        <v>7066</v>
      </c>
      <c r="O5" s="1">
        <f aca="true" t="shared" si="1" ref="O5:O68">AVERAGE(B5:M5)</f>
        <v>588.8333333333334</v>
      </c>
      <c r="P5" s="2">
        <f aca="true" t="shared" si="2" ref="P5:P68">STDEV(B5:M5)</f>
        <v>52.876929723365016</v>
      </c>
      <c r="Q5" s="2">
        <f aca="true" t="shared" si="3" ref="Q5:Q68">MIN(B5:M5)</f>
        <v>475</v>
      </c>
      <c r="R5" s="3">
        <f aca="true" t="shared" si="4" ref="R5:R68">MAX(B5:M5)</f>
        <v>672</v>
      </c>
    </row>
    <row r="6" spans="1:18" ht="21.75" customHeight="1">
      <c r="A6" s="12" t="s">
        <v>1</v>
      </c>
      <c r="B6" s="4">
        <v>280</v>
      </c>
      <c r="C6" s="4">
        <v>322</v>
      </c>
      <c r="D6" s="4">
        <v>280</v>
      </c>
      <c r="E6" s="4">
        <v>258</v>
      </c>
      <c r="F6" s="4">
        <v>329</v>
      </c>
      <c r="G6" s="4">
        <v>253</v>
      </c>
      <c r="H6" s="4">
        <v>284</v>
      </c>
      <c r="I6" s="4">
        <v>289</v>
      </c>
      <c r="J6" s="4">
        <v>325</v>
      </c>
      <c r="K6" s="4">
        <v>324</v>
      </c>
      <c r="L6" s="4">
        <v>328</v>
      </c>
      <c r="M6" s="4">
        <v>315</v>
      </c>
      <c r="N6" s="9">
        <f t="shared" si="0"/>
        <v>3587</v>
      </c>
      <c r="O6" s="1">
        <f t="shared" si="1"/>
        <v>298.9166666666667</v>
      </c>
      <c r="P6" s="2">
        <f t="shared" si="2"/>
        <v>28.076060113825775</v>
      </c>
      <c r="Q6" s="2">
        <f t="shared" si="3"/>
        <v>253</v>
      </c>
      <c r="R6" s="3">
        <f t="shared" si="4"/>
        <v>329</v>
      </c>
    </row>
    <row r="7" spans="1:18" ht="21.75" customHeight="1">
      <c r="A7" s="12" t="s">
        <v>2</v>
      </c>
      <c r="B7" s="4">
        <v>2625</v>
      </c>
      <c r="C7" s="4">
        <v>2903</v>
      </c>
      <c r="D7" s="4">
        <v>3012</v>
      </c>
      <c r="E7" s="4">
        <v>2597</v>
      </c>
      <c r="F7" s="4">
        <v>3097</v>
      </c>
      <c r="G7" s="4">
        <v>2883</v>
      </c>
      <c r="H7" s="4">
        <v>3162</v>
      </c>
      <c r="I7" s="4">
        <v>3477</v>
      </c>
      <c r="J7" s="4">
        <v>3710</v>
      </c>
      <c r="K7" s="4">
        <v>3794</v>
      </c>
      <c r="L7" s="4">
        <v>3681</v>
      </c>
      <c r="M7" s="4">
        <v>3486</v>
      </c>
      <c r="N7" s="9">
        <f t="shared" si="0"/>
        <v>38427</v>
      </c>
      <c r="O7" s="1">
        <f t="shared" si="1"/>
        <v>3202.25</v>
      </c>
      <c r="P7" s="2">
        <f t="shared" si="2"/>
        <v>419.2081550646734</v>
      </c>
      <c r="Q7" s="2">
        <f t="shared" si="3"/>
        <v>2597</v>
      </c>
      <c r="R7" s="3">
        <f t="shared" si="4"/>
        <v>3794</v>
      </c>
    </row>
    <row r="8" spans="1:18" ht="21.75" customHeight="1">
      <c r="A8" s="12" t="s">
        <v>3</v>
      </c>
      <c r="B8" s="4">
        <v>9229</v>
      </c>
      <c r="C8" s="4">
        <v>9096</v>
      </c>
      <c r="D8" s="4">
        <v>7737</v>
      </c>
      <c r="E8" s="4">
        <v>7075</v>
      </c>
      <c r="F8" s="4">
        <v>9642</v>
      </c>
      <c r="G8" s="4">
        <v>8780</v>
      </c>
      <c r="H8" s="4">
        <v>8202</v>
      </c>
      <c r="I8" s="4">
        <v>9438</v>
      </c>
      <c r="J8" s="4">
        <v>11890</v>
      </c>
      <c r="K8" s="4">
        <v>10888</v>
      </c>
      <c r="L8" s="4">
        <v>12195</v>
      </c>
      <c r="M8" s="4">
        <v>13189</v>
      </c>
      <c r="N8" s="9">
        <f t="shared" si="0"/>
        <v>117361</v>
      </c>
      <c r="O8" s="1">
        <f t="shared" si="1"/>
        <v>9780.083333333334</v>
      </c>
      <c r="P8" s="2">
        <f t="shared" si="2"/>
        <v>1883.4613425254806</v>
      </c>
      <c r="Q8" s="2">
        <f t="shared" si="3"/>
        <v>7075</v>
      </c>
      <c r="R8" s="3">
        <f t="shared" si="4"/>
        <v>13189</v>
      </c>
    </row>
    <row r="9" spans="1:18" ht="39.75" customHeight="1">
      <c r="A9" s="12" t="s">
        <v>4</v>
      </c>
      <c r="B9" s="4">
        <v>14</v>
      </c>
      <c r="C9" s="4">
        <v>15</v>
      </c>
      <c r="D9" s="4">
        <v>11</v>
      </c>
      <c r="E9" s="4">
        <v>7</v>
      </c>
      <c r="F9" s="4">
        <v>22</v>
      </c>
      <c r="G9" s="4">
        <v>8</v>
      </c>
      <c r="H9" s="4">
        <v>10</v>
      </c>
      <c r="I9" s="4">
        <v>8</v>
      </c>
      <c r="J9" s="4">
        <v>13</v>
      </c>
      <c r="K9" s="4">
        <v>12</v>
      </c>
      <c r="L9" s="4">
        <v>14</v>
      </c>
      <c r="M9" s="4">
        <v>15</v>
      </c>
      <c r="N9" s="9">
        <f t="shared" si="0"/>
        <v>149</v>
      </c>
      <c r="O9" s="1">
        <f t="shared" si="1"/>
        <v>12.416666666666666</v>
      </c>
      <c r="P9" s="2">
        <f t="shared" si="2"/>
        <v>4.122186827695253</v>
      </c>
      <c r="Q9" s="2">
        <f t="shared" si="3"/>
        <v>7</v>
      </c>
      <c r="R9" s="3">
        <f t="shared" si="4"/>
        <v>22</v>
      </c>
    </row>
    <row r="10" spans="1:18" ht="39.75" customHeight="1">
      <c r="A10" s="18" t="s">
        <v>104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1"/>
      <c r="P10" s="2"/>
      <c r="Q10" s="2"/>
      <c r="R10" s="3"/>
    </row>
    <row r="11" spans="1:18" ht="21.75" customHeight="1">
      <c r="A11" s="12"/>
      <c r="B11" s="4" t="s">
        <v>101</v>
      </c>
      <c r="C11" s="4" t="s">
        <v>101</v>
      </c>
      <c r="D11" s="4" t="s">
        <v>101</v>
      </c>
      <c r="E11" s="4" t="s">
        <v>101</v>
      </c>
      <c r="F11" s="4" t="s">
        <v>101</v>
      </c>
      <c r="G11" s="4" t="s">
        <v>101</v>
      </c>
      <c r="H11" s="4" t="s">
        <v>101</v>
      </c>
      <c r="I11" s="4" t="s">
        <v>101</v>
      </c>
      <c r="J11" s="4" t="s">
        <v>101</v>
      </c>
      <c r="K11" s="4" t="s">
        <v>101</v>
      </c>
      <c r="L11" s="4" t="s">
        <v>101</v>
      </c>
      <c r="M11" s="4" t="s">
        <v>101</v>
      </c>
      <c r="N11" s="9"/>
      <c r="O11" s="1"/>
      <c r="P11" s="2"/>
      <c r="Q11" s="2"/>
      <c r="R11" s="3"/>
    </row>
    <row r="12" spans="1:18" ht="39.75" customHeight="1">
      <c r="A12" s="12" t="s">
        <v>5</v>
      </c>
      <c r="B12" s="4">
        <v>1528</v>
      </c>
      <c r="C12" s="4">
        <v>1398</v>
      </c>
      <c r="D12" s="4">
        <v>1653</v>
      </c>
      <c r="E12" s="4">
        <v>1647</v>
      </c>
      <c r="F12" s="4">
        <v>1620</v>
      </c>
      <c r="G12" s="4">
        <v>1480</v>
      </c>
      <c r="H12" s="4">
        <v>1634</v>
      </c>
      <c r="I12" s="4">
        <v>1706</v>
      </c>
      <c r="J12" s="4">
        <v>1708</v>
      </c>
      <c r="K12" s="4">
        <v>1716</v>
      </c>
      <c r="L12" s="4">
        <v>1637</v>
      </c>
      <c r="M12" s="4">
        <v>1572</v>
      </c>
      <c r="N12" s="9">
        <f>SUM(B12:M12)</f>
        <v>19299</v>
      </c>
      <c r="O12" s="1">
        <f t="shared" si="1"/>
        <v>1608.25</v>
      </c>
      <c r="P12" s="2">
        <f t="shared" si="2"/>
        <v>97.53985199533946</v>
      </c>
      <c r="Q12" s="2">
        <f t="shared" si="3"/>
        <v>1398</v>
      </c>
      <c r="R12" s="3">
        <f t="shared" si="4"/>
        <v>1716</v>
      </c>
    </row>
    <row r="13" spans="1:18" ht="39.75" customHeight="1">
      <c r="A13" s="12" t="s">
        <v>6</v>
      </c>
      <c r="B13" s="4">
        <v>1435</v>
      </c>
      <c r="C13" s="4">
        <v>1027</v>
      </c>
      <c r="D13" s="4">
        <v>1268</v>
      </c>
      <c r="E13" s="4">
        <v>1180</v>
      </c>
      <c r="F13" s="4">
        <v>11686</v>
      </c>
      <c r="G13" s="4">
        <v>997</v>
      </c>
      <c r="H13" s="4">
        <v>1244</v>
      </c>
      <c r="I13" s="4">
        <v>1364</v>
      </c>
      <c r="J13" s="4">
        <v>1311</v>
      </c>
      <c r="K13" s="4">
        <v>1596</v>
      </c>
      <c r="L13" s="4">
        <v>1729</v>
      </c>
      <c r="M13" s="4">
        <v>1426</v>
      </c>
      <c r="N13" s="9">
        <f>SUM(B13:M13)</f>
        <v>26263</v>
      </c>
      <c r="O13" s="1">
        <f t="shared" si="1"/>
        <v>2188.5833333333335</v>
      </c>
      <c r="P13" s="2">
        <f t="shared" si="2"/>
        <v>2998.3162686697506</v>
      </c>
      <c r="Q13" s="2">
        <f t="shared" si="3"/>
        <v>997</v>
      </c>
      <c r="R13" s="3">
        <f t="shared" si="4"/>
        <v>11686</v>
      </c>
    </row>
    <row r="14" spans="1:18" ht="21.75" customHeight="1">
      <c r="A14" s="12" t="s">
        <v>2</v>
      </c>
      <c r="B14" s="4">
        <v>1451</v>
      </c>
      <c r="C14" s="4">
        <v>122</v>
      </c>
      <c r="D14" s="4">
        <v>1462</v>
      </c>
      <c r="E14" s="4">
        <v>1443</v>
      </c>
      <c r="F14" s="4">
        <v>1345</v>
      </c>
      <c r="G14" s="4">
        <v>1229</v>
      </c>
      <c r="H14" s="4">
        <v>1312</v>
      </c>
      <c r="I14" s="4">
        <v>1711</v>
      </c>
      <c r="J14" s="4">
        <v>2106</v>
      </c>
      <c r="K14" s="4">
        <v>2108</v>
      </c>
      <c r="L14" s="4">
        <v>1871</v>
      </c>
      <c r="M14" s="4">
        <v>1514</v>
      </c>
      <c r="N14" s="9">
        <f>SUM(B14:M14)</f>
        <v>17674</v>
      </c>
      <c r="O14" s="1">
        <f t="shared" si="1"/>
        <v>1472.8333333333333</v>
      </c>
      <c r="P14" s="2">
        <f t="shared" si="2"/>
        <v>517.7916101243353</v>
      </c>
      <c r="Q14" s="2">
        <f t="shared" si="3"/>
        <v>122</v>
      </c>
      <c r="R14" s="3">
        <f t="shared" si="4"/>
        <v>2108</v>
      </c>
    </row>
    <row r="15" spans="1:18" ht="21.75" customHeight="1">
      <c r="A15" s="13" t="s">
        <v>7</v>
      </c>
      <c r="B15" s="5">
        <v>1838</v>
      </c>
      <c r="C15" s="5">
        <v>1534</v>
      </c>
      <c r="D15" s="5">
        <v>1864</v>
      </c>
      <c r="E15" s="5">
        <v>1481</v>
      </c>
      <c r="F15" s="5">
        <v>1602</v>
      </c>
      <c r="G15" s="5">
        <v>1439</v>
      </c>
      <c r="H15" s="5">
        <v>1472</v>
      </c>
      <c r="I15" s="5">
        <v>1881</v>
      </c>
      <c r="J15" s="5">
        <v>2026</v>
      </c>
      <c r="K15" s="5">
        <v>2194</v>
      </c>
      <c r="L15" s="5">
        <v>1817</v>
      </c>
      <c r="M15" s="5">
        <v>1637</v>
      </c>
      <c r="N15" s="9">
        <f>SUM(B15:M15)</f>
        <v>20785</v>
      </c>
      <c r="O15" s="1">
        <f t="shared" si="1"/>
        <v>1732.0833333333333</v>
      </c>
      <c r="P15" s="2">
        <f t="shared" si="2"/>
        <v>241.123302419523</v>
      </c>
      <c r="Q15" s="2">
        <f t="shared" si="3"/>
        <v>1439</v>
      </c>
      <c r="R15" s="3">
        <f t="shared" si="4"/>
        <v>2194</v>
      </c>
    </row>
    <row r="16" spans="1:18" ht="39.75" customHeight="1">
      <c r="A16" s="18" t="s">
        <v>105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1"/>
      <c r="P16" s="2"/>
      <c r="Q16" s="2"/>
      <c r="R16" s="3"/>
    </row>
    <row r="17" spans="1:18" ht="21.75" customHeight="1">
      <c r="A17" s="12"/>
      <c r="B17" s="4" t="s">
        <v>101</v>
      </c>
      <c r="C17" s="4" t="s">
        <v>101</v>
      </c>
      <c r="D17" s="4" t="s">
        <v>101</v>
      </c>
      <c r="E17" s="4" t="s">
        <v>101</v>
      </c>
      <c r="F17" s="4" t="s">
        <v>101</v>
      </c>
      <c r="G17" s="4" t="s">
        <v>101</v>
      </c>
      <c r="H17" s="4" t="s">
        <v>101</v>
      </c>
      <c r="I17" s="4" t="s">
        <v>101</v>
      </c>
      <c r="J17" s="4" t="s">
        <v>101</v>
      </c>
      <c r="K17" s="4" t="s">
        <v>101</v>
      </c>
      <c r="L17" s="4" t="s">
        <v>101</v>
      </c>
      <c r="M17" s="4" t="s">
        <v>101</v>
      </c>
      <c r="N17" s="9"/>
      <c r="O17" s="1"/>
      <c r="P17" s="2"/>
      <c r="Q17" s="2"/>
      <c r="R17" s="3"/>
    </row>
    <row r="18" spans="1:18" ht="39.75" customHeight="1">
      <c r="A18" s="12" t="s">
        <v>8</v>
      </c>
      <c r="B18" s="4">
        <v>297</v>
      </c>
      <c r="C18" s="4">
        <v>285</v>
      </c>
      <c r="D18" s="4">
        <v>310</v>
      </c>
      <c r="E18" s="4">
        <v>293</v>
      </c>
      <c r="F18" s="4">
        <v>287</v>
      </c>
      <c r="G18" s="4">
        <v>289</v>
      </c>
      <c r="H18" s="4">
        <v>237</v>
      </c>
      <c r="I18" s="4">
        <v>300</v>
      </c>
      <c r="J18" s="4">
        <v>328</v>
      </c>
      <c r="K18" s="4">
        <v>249</v>
      </c>
      <c r="L18" s="4">
        <v>272</v>
      </c>
      <c r="M18" s="4">
        <v>255</v>
      </c>
      <c r="N18" s="9">
        <f aca="true" t="shared" si="5" ref="N18:N40">SUM(B18:M18)</f>
        <v>3402</v>
      </c>
      <c r="O18" s="1">
        <f t="shared" si="1"/>
        <v>283.5</v>
      </c>
      <c r="P18" s="2">
        <f t="shared" si="2"/>
        <v>26.231486978265437</v>
      </c>
      <c r="Q18" s="2">
        <f t="shared" si="3"/>
        <v>237</v>
      </c>
      <c r="R18" s="3">
        <f t="shared" si="4"/>
        <v>328</v>
      </c>
    </row>
    <row r="19" spans="1:18" ht="39.75" customHeight="1">
      <c r="A19" s="12" t="s">
        <v>9</v>
      </c>
      <c r="B19" s="4">
        <v>139</v>
      </c>
      <c r="C19" s="4">
        <v>156</v>
      </c>
      <c r="D19" s="4">
        <v>153</v>
      </c>
      <c r="E19" s="4">
        <v>141</v>
      </c>
      <c r="F19" s="4">
        <v>165</v>
      </c>
      <c r="G19" s="4">
        <v>161</v>
      </c>
      <c r="H19" s="4">
        <v>121</v>
      </c>
      <c r="I19" s="4">
        <v>141</v>
      </c>
      <c r="J19" s="4">
        <v>156</v>
      </c>
      <c r="K19" s="4">
        <v>143</v>
      </c>
      <c r="L19" s="4">
        <v>150</v>
      </c>
      <c r="M19" s="4">
        <v>145</v>
      </c>
      <c r="N19" s="9">
        <f t="shared" si="5"/>
        <v>1771</v>
      </c>
      <c r="O19" s="1">
        <f t="shared" si="1"/>
        <v>147.58333333333334</v>
      </c>
      <c r="P19" s="2">
        <f t="shared" si="2"/>
        <v>11.88932548995357</v>
      </c>
      <c r="Q19" s="2">
        <f t="shared" si="3"/>
        <v>121</v>
      </c>
      <c r="R19" s="3">
        <f t="shared" si="4"/>
        <v>165</v>
      </c>
    </row>
    <row r="20" spans="1:18" ht="39.75" customHeight="1">
      <c r="A20" s="12" t="s">
        <v>10</v>
      </c>
      <c r="B20" s="4">
        <v>444</v>
      </c>
      <c r="C20" s="4">
        <v>598</v>
      </c>
      <c r="D20" s="4">
        <v>587</v>
      </c>
      <c r="E20" s="4">
        <v>584</v>
      </c>
      <c r="F20" s="4">
        <v>603</v>
      </c>
      <c r="G20" s="4">
        <v>632</v>
      </c>
      <c r="H20" s="4">
        <v>591</v>
      </c>
      <c r="I20" s="4">
        <v>571</v>
      </c>
      <c r="J20" s="4">
        <v>832</v>
      </c>
      <c r="K20" s="4">
        <v>721</v>
      </c>
      <c r="L20" s="4">
        <v>853</v>
      </c>
      <c r="M20" s="4">
        <v>823</v>
      </c>
      <c r="N20" s="9">
        <f t="shared" si="5"/>
        <v>7839</v>
      </c>
      <c r="O20" s="1">
        <f t="shared" si="1"/>
        <v>653.25</v>
      </c>
      <c r="P20" s="2">
        <f t="shared" si="2"/>
        <v>126.0938503294633</v>
      </c>
      <c r="Q20" s="2">
        <f t="shared" si="3"/>
        <v>444</v>
      </c>
      <c r="R20" s="3">
        <f t="shared" si="4"/>
        <v>853</v>
      </c>
    </row>
    <row r="21" spans="1:18" ht="39.75" customHeight="1">
      <c r="A21" s="12" t="s">
        <v>11</v>
      </c>
      <c r="B21" s="4">
        <v>11</v>
      </c>
      <c r="C21" s="4">
        <v>13</v>
      </c>
      <c r="D21" s="4">
        <v>8</v>
      </c>
      <c r="E21" s="4">
        <v>2</v>
      </c>
      <c r="F21" s="4">
        <v>5</v>
      </c>
      <c r="G21" s="4">
        <v>9</v>
      </c>
      <c r="H21" s="4">
        <v>9</v>
      </c>
      <c r="I21" s="4">
        <v>10</v>
      </c>
      <c r="J21" s="4">
        <v>13</v>
      </c>
      <c r="K21" s="4">
        <v>7</v>
      </c>
      <c r="L21" s="4">
        <v>14</v>
      </c>
      <c r="M21" s="4">
        <v>9</v>
      </c>
      <c r="N21" s="9">
        <f t="shared" si="5"/>
        <v>110</v>
      </c>
      <c r="O21" s="1">
        <f t="shared" si="1"/>
        <v>9.166666666666666</v>
      </c>
      <c r="P21" s="2">
        <f t="shared" si="2"/>
        <v>3.459724984691264</v>
      </c>
      <c r="Q21" s="2">
        <f t="shared" si="3"/>
        <v>2</v>
      </c>
      <c r="R21" s="3">
        <f t="shared" si="4"/>
        <v>14</v>
      </c>
    </row>
    <row r="22" spans="1:18" ht="39.75" customHeight="1">
      <c r="A22" s="12" t="s">
        <v>12</v>
      </c>
      <c r="B22" s="4">
        <v>85</v>
      </c>
      <c r="C22" s="4">
        <v>79</v>
      </c>
      <c r="D22" s="4">
        <v>53</v>
      </c>
      <c r="E22" s="4">
        <v>10</v>
      </c>
      <c r="F22" s="4">
        <v>24</v>
      </c>
      <c r="G22" s="4">
        <v>29</v>
      </c>
      <c r="H22" s="4">
        <v>24</v>
      </c>
      <c r="I22" s="4">
        <v>72</v>
      </c>
      <c r="J22" s="4">
        <v>48</v>
      </c>
      <c r="K22" s="4">
        <v>26</v>
      </c>
      <c r="L22" s="4">
        <v>41</v>
      </c>
      <c r="M22" s="4">
        <v>44</v>
      </c>
      <c r="N22" s="9">
        <f t="shared" si="5"/>
        <v>535</v>
      </c>
      <c r="O22" s="1">
        <f t="shared" si="1"/>
        <v>44.583333333333336</v>
      </c>
      <c r="P22" s="2">
        <f t="shared" si="2"/>
        <v>23.925864032401627</v>
      </c>
      <c r="Q22" s="2">
        <f t="shared" si="3"/>
        <v>10</v>
      </c>
      <c r="R22" s="3">
        <f t="shared" si="4"/>
        <v>85</v>
      </c>
    </row>
    <row r="23" spans="1:18" ht="39.75" customHeight="1">
      <c r="A23" s="12" t="s">
        <v>13</v>
      </c>
      <c r="B23" s="4">
        <v>106</v>
      </c>
      <c r="C23" s="4">
        <v>113</v>
      </c>
      <c r="D23" s="4">
        <v>114</v>
      </c>
      <c r="E23" s="4">
        <v>17</v>
      </c>
      <c r="F23" s="4">
        <v>53</v>
      </c>
      <c r="G23" s="4">
        <v>45</v>
      </c>
      <c r="H23" s="4">
        <v>60</v>
      </c>
      <c r="I23" s="4">
        <v>123</v>
      </c>
      <c r="J23" s="4">
        <v>120</v>
      </c>
      <c r="K23" s="4">
        <v>81</v>
      </c>
      <c r="L23" s="4">
        <v>47</v>
      </c>
      <c r="M23" s="4">
        <v>60</v>
      </c>
      <c r="N23" s="9">
        <f t="shared" si="5"/>
        <v>939</v>
      </c>
      <c r="O23" s="1">
        <f t="shared" si="1"/>
        <v>78.25</v>
      </c>
      <c r="P23" s="2">
        <f t="shared" si="2"/>
        <v>35.8611590341518</v>
      </c>
      <c r="Q23" s="2">
        <f t="shared" si="3"/>
        <v>17</v>
      </c>
      <c r="R23" s="3">
        <f t="shared" si="4"/>
        <v>123</v>
      </c>
    </row>
    <row r="24" spans="1:18" ht="39.75" customHeight="1">
      <c r="A24" s="12" t="s">
        <v>14</v>
      </c>
      <c r="B24" s="4">
        <v>2</v>
      </c>
      <c r="C24" s="4">
        <v>0</v>
      </c>
      <c r="D24" s="4">
        <v>0</v>
      </c>
      <c r="E24" s="4">
        <v>4</v>
      </c>
      <c r="F24" s="4">
        <v>0</v>
      </c>
      <c r="G24" s="4">
        <v>0</v>
      </c>
      <c r="H24" s="4">
        <v>0</v>
      </c>
      <c r="I24" s="4">
        <v>0</v>
      </c>
      <c r="J24" s="4">
        <v>15</v>
      </c>
      <c r="K24" s="4">
        <v>10</v>
      </c>
      <c r="L24" s="4">
        <v>0</v>
      </c>
      <c r="M24" s="4">
        <v>0</v>
      </c>
      <c r="N24" s="9">
        <f t="shared" si="5"/>
        <v>31</v>
      </c>
      <c r="O24" s="1">
        <f t="shared" si="1"/>
        <v>2.5833333333333335</v>
      </c>
      <c r="P24" s="2">
        <f t="shared" si="2"/>
        <v>4.907477288111819</v>
      </c>
      <c r="Q24" s="2">
        <f t="shared" si="3"/>
        <v>0</v>
      </c>
      <c r="R24" s="3">
        <f t="shared" si="4"/>
        <v>15</v>
      </c>
    </row>
    <row r="25" spans="1:18" ht="39.75" customHeight="1">
      <c r="A25" s="12" t="s">
        <v>15</v>
      </c>
      <c r="B25" s="4">
        <v>2</v>
      </c>
      <c r="C25" s="4">
        <v>0</v>
      </c>
      <c r="D25" s="4">
        <v>0</v>
      </c>
      <c r="E25" s="4">
        <v>4</v>
      </c>
      <c r="F25" s="4">
        <v>0</v>
      </c>
      <c r="G25" s="4">
        <v>0</v>
      </c>
      <c r="H25" s="4">
        <v>0</v>
      </c>
      <c r="I25" s="4">
        <v>0</v>
      </c>
      <c r="J25" s="4">
        <v>15</v>
      </c>
      <c r="K25" s="4">
        <v>175</v>
      </c>
      <c r="L25" s="4">
        <v>0</v>
      </c>
      <c r="M25" s="4">
        <v>0</v>
      </c>
      <c r="N25" s="9">
        <f t="shared" si="5"/>
        <v>196</v>
      </c>
      <c r="O25" s="1">
        <f t="shared" si="1"/>
        <v>16.333333333333332</v>
      </c>
      <c r="P25" s="2">
        <f t="shared" si="2"/>
        <v>50.153098940477584</v>
      </c>
      <c r="Q25" s="2">
        <f t="shared" si="3"/>
        <v>0</v>
      </c>
      <c r="R25" s="3">
        <f t="shared" si="4"/>
        <v>175</v>
      </c>
    </row>
    <row r="26" spans="1:18" ht="39.75" customHeight="1">
      <c r="A26" s="12" t="s">
        <v>106</v>
      </c>
      <c r="B26" s="4">
        <v>16</v>
      </c>
      <c r="C26" s="4">
        <v>0</v>
      </c>
      <c r="D26" s="4">
        <v>0</v>
      </c>
      <c r="E26" s="4">
        <v>13</v>
      </c>
      <c r="F26" s="4">
        <v>0</v>
      </c>
      <c r="G26" s="4">
        <v>0</v>
      </c>
      <c r="H26" s="4">
        <v>0</v>
      </c>
      <c r="I26" s="4">
        <v>0</v>
      </c>
      <c r="J26" s="4">
        <v>300</v>
      </c>
      <c r="K26" s="4">
        <v>155</v>
      </c>
      <c r="L26" s="4">
        <v>0</v>
      </c>
      <c r="M26" s="4">
        <v>0</v>
      </c>
      <c r="N26" s="9">
        <f t="shared" si="5"/>
        <v>484</v>
      </c>
      <c r="O26" s="1">
        <f t="shared" si="1"/>
        <v>40.333333333333336</v>
      </c>
      <c r="P26" s="2">
        <f t="shared" si="2"/>
        <v>92.89714090260684</v>
      </c>
      <c r="Q26" s="2">
        <f t="shared" si="3"/>
        <v>0</v>
      </c>
      <c r="R26" s="3">
        <f t="shared" si="4"/>
        <v>300</v>
      </c>
    </row>
    <row r="27" spans="1:18" ht="39.75" customHeight="1">
      <c r="A27" s="12" t="s">
        <v>107</v>
      </c>
      <c r="B27" s="4">
        <v>12</v>
      </c>
      <c r="C27" s="4">
        <v>0</v>
      </c>
      <c r="D27" s="4">
        <v>0</v>
      </c>
      <c r="E27" s="4">
        <v>10</v>
      </c>
      <c r="F27" s="4">
        <v>0</v>
      </c>
      <c r="G27" s="4">
        <v>0</v>
      </c>
      <c r="H27" s="4">
        <v>0</v>
      </c>
      <c r="I27" s="4">
        <v>0</v>
      </c>
      <c r="J27" s="4">
        <v>263</v>
      </c>
      <c r="K27" s="4">
        <v>135</v>
      </c>
      <c r="L27" s="4">
        <v>0</v>
      </c>
      <c r="M27" s="4">
        <v>0</v>
      </c>
      <c r="N27" s="9">
        <f t="shared" si="5"/>
        <v>420</v>
      </c>
      <c r="O27" s="1">
        <f t="shared" si="1"/>
        <v>35</v>
      </c>
      <c r="P27" s="2">
        <f t="shared" si="2"/>
        <v>81.42927773674081</v>
      </c>
      <c r="Q27" s="2">
        <f t="shared" si="3"/>
        <v>0</v>
      </c>
      <c r="R27" s="3">
        <f t="shared" si="4"/>
        <v>263</v>
      </c>
    </row>
    <row r="28" spans="1:18" ht="39.75" customHeight="1">
      <c r="A28" s="12" t="s">
        <v>108</v>
      </c>
      <c r="B28" s="4">
        <v>1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5</v>
      </c>
      <c r="K28" s="4">
        <v>2</v>
      </c>
      <c r="L28" s="4">
        <v>0</v>
      </c>
      <c r="M28" s="4">
        <v>0</v>
      </c>
      <c r="N28" s="9">
        <f t="shared" si="5"/>
        <v>9</v>
      </c>
      <c r="O28" s="1">
        <f t="shared" si="1"/>
        <v>0.75</v>
      </c>
      <c r="P28" s="2">
        <f t="shared" si="2"/>
        <v>1.4847711791873706</v>
      </c>
      <c r="Q28" s="2">
        <f t="shared" si="3"/>
        <v>0</v>
      </c>
      <c r="R28" s="3">
        <f t="shared" si="4"/>
        <v>5</v>
      </c>
    </row>
    <row r="29" spans="1:18" ht="39.75" customHeight="1">
      <c r="A29" s="12" t="s">
        <v>109</v>
      </c>
      <c r="B29" s="4">
        <v>27</v>
      </c>
      <c r="C29" s="4">
        <v>0</v>
      </c>
      <c r="D29" s="4">
        <v>0</v>
      </c>
      <c r="E29" s="4">
        <v>15</v>
      </c>
      <c r="F29" s="4">
        <v>0</v>
      </c>
      <c r="G29" s="4">
        <v>0</v>
      </c>
      <c r="H29" s="4">
        <v>0</v>
      </c>
      <c r="I29" s="4">
        <v>0</v>
      </c>
      <c r="J29" s="4">
        <v>266</v>
      </c>
      <c r="K29" s="4">
        <v>150</v>
      </c>
      <c r="L29" s="4">
        <v>0</v>
      </c>
      <c r="M29" s="4">
        <v>0</v>
      </c>
      <c r="N29" s="9">
        <f t="shared" si="5"/>
        <v>458</v>
      </c>
      <c r="O29" s="1">
        <f t="shared" si="1"/>
        <v>38.166666666666664</v>
      </c>
      <c r="P29" s="2">
        <f t="shared" si="2"/>
        <v>83.5190052767886</v>
      </c>
      <c r="Q29" s="2">
        <f t="shared" si="3"/>
        <v>0</v>
      </c>
      <c r="R29" s="3">
        <f t="shared" si="4"/>
        <v>266</v>
      </c>
    </row>
    <row r="30" spans="1:18" ht="39.75" customHeight="1">
      <c r="A30" s="12" t="s">
        <v>110</v>
      </c>
      <c r="B30" s="4">
        <v>15</v>
      </c>
      <c r="C30" s="4">
        <v>0</v>
      </c>
      <c r="D30" s="4">
        <v>0</v>
      </c>
      <c r="E30" s="4">
        <v>15</v>
      </c>
      <c r="F30" s="4">
        <v>0</v>
      </c>
      <c r="G30" s="4">
        <v>0</v>
      </c>
      <c r="H30" s="4">
        <v>0</v>
      </c>
      <c r="I30" s="4">
        <v>0</v>
      </c>
      <c r="J30" s="4">
        <v>258</v>
      </c>
      <c r="K30" s="4">
        <v>0</v>
      </c>
      <c r="L30" s="4">
        <v>0</v>
      </c>
      <c r="M30" s="4">
        <v>0</v>
      </c>
      <c r="N30" s="9">
        <f t="shared" si="5"/>
        <v>288</v>
      </c>
      <c r="O30" s="1">
        <f t="shared" si="1"/>
        <v>24</v>
      </c>
      <c r="P30" s="2">
        <f t="shared" si="2"/>
        <v>73.91764459057244</v>
      </c>
      <c r="Q30" s="2">
        <f t="shared" si="3"/>
        <v>0</v>
      </c>
      <c r="R30" s="3">
        <f t="shared" si="4"/>
        <v>258</v>
      </c>
    </row>
    <row r="31" spans="1:18" ht="39.75" customHeight="1">
      <c r="A31" s="12" t="s">
        <v>16</v>
      </c>
      <c r="B31" s="4">
        <v>3</v>
      </c>
      <c r="C31" s="4">
        <v>4</v>
      </c>
      <c r="D31" s="4">
        <v>5</v>
      </c>
      <c r="E31" s="4">
        <v>10</v>
      </c>
      <c r="F31" s="4">
        <v>3</v>
      </c>
      <c r="G31" s="4">
        <v>1</v>
      </c>
      <c r="H31" s="4">
        <v>0</v>
      </c>
      <c r="I31" s="4">
        <v>3</v>
      </c>
      <c r="J31" s="4">
        <v>19</v>
      </c>
      <c r="K31" s="4">
        <v>6</v>
      </c>
      <c r="L31" s="4">
        <v>2</v>
      </c>
      <c r="M31" s="4">
        <v>1</v>
      </c>
      <c r="N31" s="9">
        <f>SUM(B31:M31)</f>
        <v>57</v>
      </c>
      <c r="O31" s="1">
        <f t="shared" si="1"/>
        <v>4.75</v>
      </c>
      <c r="P31" s="2">
        <f t="shared" si="2"/>
        <v>5.224505196231941</v>
      </c>
      <c r="Q31" s="2">
        <f t="shared" si="3"/>
        <v>0</v>
      </c>
      <c r="R31" s="3">
        <f t="shared" si="4"/>
        <v>19</v>
      </c>
    </row>
    <row r="32" spans="1:18" ht="39.75" customHeight="1">
      <c r="A32" s="12" t="s">
        <v>17</v>
      </c>
      <c r="B32" s="4">
        <v>74</v>
      </c>
      <c r="C32" s="4">
        <v>19</v>
      </c>
      <c r="D32" s="4">
        <v>43</v>
      </c>
      <c r="E32" s="4">
        <v>84</v>
      </c>
      <c r="F32" s="4">
        <v>27</v>
      </c>
      <c r="G32" s="4">
        <v>2</v>
      </c>
      <c r="H32" s="4">
        <v>0</v>
      </c>
      <c r="I32" s="4">
        <v>10</v>
      </c>
      <c r="J32" s="4">
        <v>336</v>
      </c>
      <c r="K32" s="4">
        <v>20</v>
      </c>
      <c r="L32" s="4">
        <v>15</v>
      </c>
      <c r="M32" s="4">
        <v>15</v>
      </c>
      <c r="N32" s="9">
        <f t="shared" si="5"/>
        <v>645</v>
      </c>
      <c r="O32" s="1">
        <f t="shared" si="1"/>
        <v>53.75</v>
      </c>
      <c r="P32" s="2">
        <f t="shared" si="2"/>
        <v>92.76179170326542</v>
      </c>
      <c r="Q32" s="2">
        <f t="shared" si="3"/>
        <v>0</v>
      </c>
      <c r="R32" s="3">
        <f t="shared" si="4"/>
        <v>336</v>
      </c>
    </row>
    <row r="33" spans="1:18" ht="39.75" customHeight="1">
      <c r="A33" s="12" t="s">
        <v>18</v>
      </c>
      <c r="B33" s="4">
        <v>293</v>
      </c>
      <c r="C33" s="4">
        <v>114</v>
      </c>
      <c r="D33" s="4">
        <v>153</v>
      </c>
      <c r="E33" s="4">
        <v>585</v>
      </c>
      <c r="F33" s="4">
        <v>55</v>
      </c>
      <c r="G33" s="4">
        <v>12</v>
      </c>
      <c r="H33" s="4">
        <v>0</v>
      </c>
      <c r="I33" s="4">
        <v>0</v>
      </c>
      <c r="J33" s="4">
        <v>1214</v>
      </c>
      <c r="K33" s="4">
        <v>236</v>
      </c>
      <c r="L33" s="4">
        <v>47</v>
      </c>
      <c r="M33" s="4">
        <v>49</v>
      </c>
      <c r="N33" s="9">
        <f t="shared" si="5"/>
        <v>2758</v>
      </c>
      <c r="O33" s="1">
        <f t="shared" si="1"/>
        <v>229.83333333333334</v>
      </c>
      <c r="P33" s="2">
        <f t="shared" si="2"/>
        <v>352.6354886831271</v>
      </c>
      <c r="Q33" s="2">
        <f t="shared" si="3"/>
        <v>0</v>
      </c>
      <c r="R33" s="3">
        <f t="shared" si="4"/>
        <v>1214</v>
      </c>
    </row>
    <row r="34" spans="1:18" ht="39.75" customHeight="1">
      <c r="A34" s="12" t="s">
        <v>19</v>
      </c>
      <c r="B34" s="4">
        <v>344</v>
      </c>
      <c r="C34" s="4">
        <v>24</v>
      </c>
      <c r="D34" s="4">
        <v>230</v>
      </c>
      <c r="E34" s="4">
        <v>606</v>
      </c>
      <c r="F34" s="4">
        <v>115</v>
      </c>
      <c r="G34" s="4">
        <v>12</v>
      </c>
      <c r="H34" s="4">
        <v>0</v>
      </c>
      <c r="I34" s="4">
        <v>26</v>
      </c>
      <c r="J34" s="4">
        <v>2432</v>
      </c>
      <c r="K34" s="4">
        <v>416</v>
      </c>
      <c r="L34" s="4">
        <v>91</v>
      </c>
      <c r="M34" s="4">
        <v>107</v>
      </c>
      <c r="N34" s="9">
        <f t="shared" si="5"/>
        <v>4403</v>
      </c>
      <c r="O34" s="1">
        <f t="shared" si="1"/>
        <v>366.9166666666667</v>
      </c>
      <c r="P34" s="2">
        <f t="shared" si="2"/>
        <v>677.2248798433117</v>
      </c>
      <c r="Q34" s="2">
        <f t="shared" si="3"/>
        <v>0</v>
      </c>
      <c r="R34" s="3">
        <f t="shared" si="4"/>
        <v>2432</v>
      </c>
    </row>
    <row r="35" spans="1:18" ht="39.75" customHeight="1">
      <c r="A35" s="12" t="s">
        <v>20</v>
      </c>
      <c r="B35" s="4">
        <v>15</v>
      </c>
      <c r="C35" s="4">
        <v>17</v>
      </c>
      <c r="D35" s="4">
        <v>16</v>
      </c>
      <c r="E35" s="4">
        <v>12</v>
      </c>
      <c r="F35" s="4">
        <v>13</v>
      </c>
      <c r="G35" s="4">
        <v>15</v>
      </c>
      <c r="H35" s="4">
        <v>21</v>
      </c>
      <c r="I35" s="4">
        <v>33</v>
      </c>
      <c r="J35" s="4">
        <v>24</v>
      </c>
      <c r="K35" s="4">
        <v>30</v>
      </c>
      <c r="L35" s="4">
        <v>41</v>
      </c>
      <c r="M35" s="4">
        <v>22</v>
      </c>
      <c r="N35" s="9">
        <f t="shared" si="5"/>
        <v>259</v>
      </c>
      <c r="O35" s="1">
        <f t="shared" si="1"/>
        <v>21.583333333333332</v>
      </c>
      <c r="P35" s="2">
        <f t="shared" si="2"/>
        <v>8.989471956717262</v>
      </c>
      <c r="Q35" s="2">
        <f t="shared" si="3"/>
        <v>12</v>
      </c>
      <c r="R35" s="3">
        <f t="shared" si="4"/>
        <v>41</v>
      </c>
    </row>
    <row r="36" spans="1:18" ht="39.75" customHeight="1">
      <c r="A36" s="12" t="s">
        <v>21</v>
      </c>
      <c r="B36" s="4">
        <v>55</v>
      </c>
      <c r="C36" s="4">
        <v>50</v>
      </c>
      <c r="D36" s="4">
        <v>51</v>
      </c>
      <c r="E36" s="4">
        <v>42</v>
      </c>
      <c r="F36" s="4">
        <v>46</v>
      </c>
      <c r="G36" s="4">
        <v>64</v>
      </c>
      <c r="H36" s="4">
        <v>57</v>
      </c>
      <c r="I36" s="4">
        <v>84</v>
      </c>
      <c r="J36" s="4">
        <v>85</v>
      </c>
      <c r="K36" s="4">
        <v>86</v>
      </c>
      <c r="L36" s="4">
        <v>68</v>
      </c>
      <c r="M36" s="4">
        <v>67</v>
      </c>
      <c r="N36" s="9">
        <f t="shared" si="5"/>
        <v>755</v>
      </c>
      <c r="O36" s="1">
        <f t="shared" si="1"/>
        <v>62.916666666666664</v>
      </c>
      <c r="P36" s="2">
        <f t="shared" si="2"/>
        <v>15.488754473859895</v>
      </c>
      <c r="Q36" s="2">
        <f t="shared" si="3"/>
        <v>42</v>
      </c>
      <c r="R36" s="3">
        <f t="shared" si="4"/>
        <v>86</v>
      </c>
    </row>
    <row r="37" spans="1:18" ht="39.75" customHeight="1">
      <c r="A37" s="12" t="s">
        <v>22</v>
      </c>
      <c r="B37" s="4">
        <v>30</v>
      </c>
      <c r="C37" s="4">
        <v>47</v>
      </c>
      <c r="D37" s="4">
        <v>37</v>
      </c>
      <c r="E37" s="4">
        <v>33</v>
      </c>
      <c r="F37" s="4">
        <v>30</v>
      </c>
      <c r="G37" s="4">
        <v>27</v>
      </c>
      <c r="H37" s="4">
        <v>64</v>
      </c>
      <c r="I37" s="4">
        <v>54</v>
      </c>
      <c r="J37" s="4">
        <v>65</v>
      </c>
      <c r="K37" s="4">
        <v>76</v>
      </c>
      <c r="L37" s="4">
        <v>71</v>
      </c>
      <c r="M37" s="4">
        <v>41</v>
      </c>
      <c r="N37" s="9">
        <f t="shared" si="5"/>
        <v>575</v>
      </c>
      <c r="O37" s="1">
        <f t="shared" si="1"/>
        <v>47.916666666666664</v>
      </c>
      <c r="P37" s="2">
        <f t="shared" si="2"/>
        <v>17.526387032821184</v>
      </c>
      <c r="Q37" s="2">
        <f t="shared" si="3"/>
        <v>27</v>
      </c>
      <c r="R37" s="3">
        <f t="shared" si="4"/>
        <v>76</v>
      </c>
    </row>
    <row r="38" spans="1:18" ht="39.75" customHeight="1">
      <c r="A38" s="12" t="s">
        <v>23</v>
      </c>
      <c r="B38" s="4">
        <v>78</v>
      </c>
      <c r="C38" s="4">
        <v>80</v>
      </c>
      <c r="D38" s="4">
        <v>56</v>
      </c>
      <c r="E38" s="4">
        <v>34</v>
      </c>
      <c r="F38" s="4">
        <v>57</v>
      </c>
      <c r="G38" s="4">
        <v>36</v>
      </c>
      <c r="H38" s="4">
        <v>98</v>
      </c>
      <c r="I38" s="4">
        <v>92</v>
      </c>
      <c r="J38" s="4">
        <v>133</v>
      </c>
      <c r="K38" s="4">
        <v>119</v>
      </c>
      <c r="L38" s="4">
        <v>105</v>
      </c>
      <c r="M38" s="4">
        <v>66</v>
      </c>
      <c r="N38" s="9">
        <f t="shared" si="5"/>
        <v>954</v>
      </c>
      <c r="O38" s="1">
        <f t="shared" si="1"/>
        <v>79.5</v>
      </c>
      <c r="P38" s="2">
        <f t="shared" si="2"/>
        <v>31.30059540531574</v>
      </c>
      <c r="Q38" s="2">
        <f t="shared" si="3"/>
        <v>34</v>
      </c>
      <c r="R38" s="3">
        <f t="shared" si="4"/>
        <v>133</v>
      </c>
    </row>
    <row r="39" spans="1:18" ht="39.75" customHeight="1">
      <c r="A39" s="13" t="s">
        <v>24</v>
      </c>
      <c r="B39" s="5">
        <v>440</v>
      </c>
      <c r="C39" s="5">
        <v>488</v>
      </c>
      <c r="D39" s="5">
        <v>468</v>
      </c>
      <c r="E39" s="5">
        <v>388</v>
      </c>
      <c r="F39" s="5">
        <v>696</v>
      </c>
      <c r="G39" s="5">
        <v>1052</v>
      </c>
      <c r="H39" s="5">
        <v>834</v>
      </c>
      <c r="I39" s="5">
        <v>814</v>
      </c>
      <c r="J39" s="5">
        <v>515</v>
      </c>
      <c r="K39" s="5">
        <v>521</v>
      </c>
      <c r="L39" s="5">
        <v>558</v>
      </c>
      <c r="M39" s="5">
        <v>626</v>
      </c>
      <c r="N39" s="9">
        <f t="shared" si="5"/>
        <v>7400</v>
      </c>
      <c r="O39" s="1">
        <f t="shared" si="1"/>
        <v>616.6666666666666</v>
      </c>
      <c r="P39" s="2">
        <f t="shared" si="2"/>
        <v>197.05944342361335</v>
      </c>
      <c r="Q39" s="2">
        <f t="shared" si="3"/>
        <v>388</v>
      </c>
      <c r="R39" s="3">
        <f t="shared" si="4"/>
        <v>1052</v>
      </c>
    </row>
    <row r="40" spans="1:18" ht="39.75" customHeight="1">
      <c r="A40" s="12" t="s">
        <v>25</v>
      </c>
      <c r="B40" s="4">
        <v>620</v>
      </c>
      <c r="C40" s="4">
        <v>753</v>
      </c>
      <c r="D40" s="4">
        <v>730</v>
      </c>
      <c r="E40" s="4">
        <v>552</v>
      </c>
      <c r="F40" s="4">
        <v>889</v>
      </c>
      <c r="G40" s="4">
        <v>1470</v>
      </c>
      <c r="H40" s="4">
        <v>1135</v>
      </c>
      <c r="I40" s="4">
        <v>1558</v>
      </c>
      <c r="J40" s="4">
        <v>1417</v>
      </c>
      <c r="K40" s="4">
        <v>1265</v>
      </c>
      <c r="L40" s="4">
        <v>1157</v>
      </c>
      <c r="M40" s="4">
        <v>2401</v>
      </c>
      <c r="N40" s="9">
        <f t="shared" si="5"/>
        <v>13947</v>
      </c>
      <c r="O40" s="1">
        <f t="shared" si="1"/>
        <v>1162.25</v>
      </c>
      <c r="P40" s="2">
        <f t="shared" si="2"/>
        <v>518.5194175377006</v>
      </c>
      <c r="Q40" s="2">
        <f t="shared" si="3"/>
        <v>552</v>
      </c>
      <c r="R40" s="3">
        <f t="shared" si="4"/>
        <v>2401</v>
      </c>
    </row>
    <row r="41" spans="1:18" ht="39.75" customHeight="1">
      <c r="A41" s="12" t="s">
        <v>111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9"/>
      <c r="O41" s="1"/>
      <c r="P41" s="2"/>
      <c r="Q41" s="2"/>
      <c r="R41" s="3"/>
    </row>
    <row r="42" spans="1:18" ht="21.75" customHeight="1">
      <c r="A42" s="12"/>
      <c r="B42" s="4" t="s">
        <v>101</v>
      </c>
      <c r="C42" s="4" t="s">
        <v>101</v>
      </c>
      <c r="D42" s="4" t="s">
        <v>101</v>
      </c>
      <c r="E42" s="4" t="s">
        <v>101</v>
      </c>
      <c r="F42" s="4" t="s">
        <v>101</v>
      </c>
      <c r="G42" s="4" t="s">
        <v>101</v>
      </c>
      <c r="H42" s="4" t="s">
        <v>101</v>
      </c>
      <c r="I42" s="4" t="s">
        <v>101</v>
      </c>
      <c r="J42" s="4" t="s">
        <v>101</v>
      </c>
      <c r="K42" s="4" t="s">
        <v>101</v>
      </c>
      <c r="L42" s="4" t="s">
        <v>101</v>
      </c>
      <c r="M42" s="4" t="s">
        <v>101</v>
      </c>
      <c r="N42" s="9"/>
      <c r="O42" s="1"/>
      <c r="P42" s="2"/>
      <c r="Q42" s="2"/>
      <c r="R42" s="3"/>
    </row>
    <row r="43" spans="1:18" ht="21.75" customHeight="1">
      <c r="A43" s="12" t="s">
        <v>0</v>
      </c>
      <c r="B43" s="4">
        <v>255</v>
      </c>
      <c r="C43" s="4">
        <v>251</v>
      </c>
      <c r="D43" s="4">
        <v>246</v>
      </c>
      <c r="E43" s="4">
        <v>242</v>
      </c>
      <c r="F43" s="4">
        <v>224</v>
      </c>
      <c r="G43" s="4">
        <v>241</v>
      </c>
      <c r="H43" s="4">
        <v>242</v>
      </c>
      <c r="I43" s="4">
        <v>255</v>
      </c>
      <c r="J43" s="4">
        <v>243</v>
      </c>
      <c r="K43" s="4">
        <v>230</v>
      </c>
      <c r="L43" s="4">
        <v>229</v>
      </c>
      <c r="M43" s="4">
        <v>210</v>
      </c>
      <c r="N43" s="9">
        <f>SUM(B43:M43)</f>
        <v>2868</v>
      </c>
      <c r="O43" s="1">
        <f t="shared" si="1"/>
        <v>239</v>
      </c>
      <c r="P43" s="2">
        <f t="shared" si="2"/>
        <v>13.450245012976191</v>
      </c>
      <c r="Q43" s="2">
        <f t="shared" si="3"/>
        <v>210</v>
      </c>
      <c r="R43" s="3">
        <f t="shared" si="4"/>
        <v>255</v>
      </c>
    </row>
    <row r="44" spans="1:18" ht="21.75" customHeight="1">
      <c r="A44" s="12" t="s">
        <v>26</v>
      </c>
      <c r="B44" s="4">
        <v>870</v>
      </c>
      <c r="C44" s="4">
        <v>884</v>
      </c>
      <c r="D44" s="4">
        <v>862</v>
      </c>
      <c r="E44" s="4">
        <v>720</v>
      </c>
      <c r="F44" s="4">
        <v>762</v>
      </c>
      <c r="G44" s="4">
        <v>893</v>
      </c>
      <c r="H44" s="4">
        <v>720</v>
      </c>
      <c r="I44" s="4">
        <v>852</v>
      </c>
      <c r="J44" s="4">
        <v>946</v>
      </c>
      <c r="K44" s="4">
        <v>873</v>
      </c>
      <c r="L44" s="4">
        <v>811</v>
      </c>
      <c r="M44" s="4">
        <v>828</v>
      </c>
      <c r="N44" s="9">
        <f>SUM(B44:M44)</f>
        <v>10021</v>
      </c>
      <c r="O44" s="1">
        <f t="shared" si="1"/>
        <v>835.0833333333334</v>
      </c>
      <c r="P44" s="2">
        <f t="shared" si="2"/>
        <v>70.17958565298224</v>
      </c>
      <c r="Q44" s="2">
        <f t="shared" si="3"/>
        <v>720</v>
      </c>
      <c r="R44" s="3">
        <f t="shared" si="4"/>
        <v>946</v>
      </c>
    </row>
    <row r="45" spans="1:18" ht="21.75" customHeight="1">
      <c r="A45" s="12" t="s">
        <v>27</v>
      </c>
      <c r="B45" s="4">
        <v>587</v>
      </c>
      <c r="C45" s="4">
        <v>534</v>
      </c>
      <c r="D45" s="4">
        <v>542</v>
      </c>
      <c r="E45" s="4">
        <v>491</v>
      </c>
      <c r="F45" s="4">
        <v>487</v>
      </c>
      <c r="G45" s="4">
        <v>528</v>
      </c>
      <c r="H45" s="4">
        <v>521</v>
      </c>
      <c r="I45" s="4">
        <v>521</v>
      </c>
      <c r="J45" s="4">
        <v>506</v>
      </c>
      <c r="K45" s="4">
        <v>527</v>
      </c>
      <c r="L45" s="4">
        <v>491</v>
      </c>
      <c r="M45" s="4">
        <v>476</v>
      </c>
      <c r="N45" s="9">
        <f>SUM(M45:M45)</f>
        <v>476</v>
      </c>
      <c r="O45" s="1">
        <f t="shared" si="1"/>
        <v>517.5833333333334</v>
      </c>
      <c r="P45" s="2">
        <f t="shared" si="2"/>
        <v>30.326880765579617</v>
      </c>
      <c r="Q45" s="2">
        <f t="shared" si="3"/>
        <v>476</v>
      </c>
      <c r="R45" s="3">
        <f t="shared" si="4"/>
        <v>587</v>
      </c>
    </row>
    <row r="46" spans="1:18" ht="21.75" customHeight="1">
      <c r="A46" s="12" t="s">
        <v>28</v>
      </c>
      <c r="B46" s="4">
        <v>882</v>
      </c>
      <c r="C46" s="4">
        <v>959</v>
      </c>
      <c r="D46" s="4">
        <v>899</v>
      </c>
      <c r="E46" s="4">
        <v>713</v>
      </c>
      <c r="F46" s="4">
        <v>860</v>
      </c>
      <c r="G46" s="4">
        <v>742</v>
      </c>
      <c r="H46" s="4">
        <v>733</v>
      </c>
      <c r="I46" s="4">
        <v>872</v>
      </c>
      <c r="J46" s="4">
        <v>1093</v>
      </c>
      <c r="K46" s="4">
        <v>996</v>
      </c>
      <c r="L46" s="4">
        <v>679</v>
      </c>
      <c r="M46" s="4">
        <v>413</v>
      </c>
      <c r="N46" s="9">
        <f>SUM(B46:M46)</f>
        <v>9841</v>
      </c>
      <c r="O46" s="1">
        <f t="shared" si="1"/>
        <v>820.0833333333334</v>
      </c>
      <c r="P46" s="2">
        <f t="shared" si="2"/>
        <v>178.33750349131608</v>
      </c>
      <c r="Q46" s="2">
        <f t="shared" si="3"/>
        <v>413</v>
      </c>
      <c r="R46" s="3">
        <f t="shared" si="4"/>
        <v>1093</v>
      </c>
    </row>
    <row r="47" spans="1:18" ht="21.75" customHeight="1">
      <c r="A47" s="13" t="s">
        <v>2</v>
      </c>
      <c r="B47" s="5">
        <v>6168</v>
      </c>
      <c r="C47" s="5">
        <v>5343</v>
      </c>
      <c r="D47" s="5">
        <v>5525</v>
      </c>
      <c r="E47" s="5">
        <v>5334</v>
      </c>
      <c r="F47" s="5">
        <v>5014</v>
      </c>
      <c r="G47" s="5">
        <v>5540</v>
      </c>
      <c r="H47" s="5">
        <v>5038</v>
      </c>
      <c r="I47" s="5">
        <v>6034</v>
      </c>
      <c r="J47" s="5">
        <v>6295</v>
      </c>
      <c r="K47" s="5">
        <v>6527</v>
      </c>
      <c r="L47" s="5">
        <v>5786</v>
      </c>
      <c r="M47" s="5">
        <v>5744</v>
      </c>
      <c r="N47" s="9">
        <f>SUM(B47:M47)</f>
        <v>68348</v>
      </c>
      <c r="O47" s="1">
        <f t="shared" si="1"/>
        <v>5695.666666666667</v>
      </c>
      <c r="P47" s="2">
        <f t="shared" si="2"/>
        <v>486.55660855992403</v>
      </c>
      <c r="Q47" s="2">
        <f t="shared" si="3"/>
        <v>5014</v>
      </c>
      <c r="R47" s="3">
        <f t="shared" si="4"/>
        <v>6527</v>
      </c>
    </row>
    <row r="48" spans="1:18" ht="21.75" customHeight="1">
      <c r="A48" s="12" t="s">
        <v>3</v>
      </c>
      <c r="B48" s="4">
        <v>18735</v>
      </c>
      <c r="C48" s="4">
        <v>16696</v>
      </c>
      <c r="D48" s="4">
        <v>14468</v>
      </c>
      <c r="E48" s="4">
        <v>13877</v>
      </c>
      <c r="F48" s="4">
        <v>13405</v>
      </c>
      <c r="G48" s="4">
        <v>12076</v>
      </c>
      <c r="H48" s="4">
        <v>12862</v>
      </c>
      <c r="I48" s="4">
        <v>15728</v>
      </c>
      <c r="J48" s="4">
        <v>26597</v>
      </c>
      <c r="K48" s="4">
        <v>15875</v>
      </c>
      <c r="L48" s="4">
        <v>16537</v>
      </c>
      <c r="M48" s="4">
        <v>22471</v>
      </c>
      <c r="N48" s="9">
        <f>SUM(B48:M48)</f>
        <v>199327</v>
      </c>
      <c r="O48" s="1">
        <f t="shared" si="1"/>
        <v>16610.583333333332</v>
      </c>
      <c r="P48" s="2">
        <f t="shared" si="2"/>
        <v>4230.539648756049</v>
      </c>
      <c r="Q48" s="2">
        <f t="shared" si="3"/>
        <v>12076</v>
      </c>
      <c r="R48" s="3">
        <f t="shared" si="4"/>
        <v>26597</v>
      </c>
    </row>
    <row r="49" spans="1:18" ht="39.75" customHeight="1">
      <c r="A49" s="18" t="s">
        <v>112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1"/>
      <c r="P49" s="2"/>
      <c r="Q49" s="2"/>
      <c r="R49" s="3"/>
    </row>
    <row r="50" spans="1:18" ht="21.75" customHeight="1">
      <c r="A50" s="12"/>
      <c r="B50" s="4" t="s">
        <v>101</v>
      </c>
      <c r="C50" s="4" t="s">
        <v>101</v>
      </c>
      <c r="D50" s="4" t="s">
        <v>101</v>
      </c>
      <c r="E50" s="4" t="s">
        <v>101</v>
      </c>
      <c r="F50" s="4" t="s">
        <v>101</v>
      </c>
      <c r="G50" s="4" t="s">
        <v>101</v>
      </c>
      <c r="H50" s="4" t="s">
        <v>101</v>
      </c>
      <c r="I50" s="4" t="s">
        <v>101</v>
      </c>
      <c r="J50" s="4" t="s">
        <v>101</v>
      </c>
      <c r="K50" s="4" t="s">
        <v>101</v>
      </c>
      <c r="L50" s="4" t="s">
        <v>101</v>
      </c>
      <c r="M50" s="4" t="s">
        <v>101</v>
      </c>
      <c r="N50" s="9"/>
      <c r="O50" s="1"/>
      <c r="P50" s="2"/>
      <c r="Q50" s="2"/>
      <c r="R50" s="3"/>
    </row>
    <row r="51" spans="1:18" ht="21.75" customHeight="1">
      <c r="A51" s="12" t="s">
        <v>29</v>
      </c>
      <c r="B51" s="4">
        <v>260</v>
      </c>
      <c r="C51" s="4">
        <v>235</v>
      </c>
      <c r="D51" s="4">
        <v>229</v>
      </c>
      <c r="E51" s="4">
        <v>224</v>
      </c>
      <c r="F51" s="4">
        <v>206</v>
      </c>
      <c r="G51" s="4">
        <v>206</v>
      </c>
      <c r="H51" s="4">
        <v>299</v>
      </c>
      <c r="I51" s="4">
        <v>195</v>
      </c>
      <c r="J51" s="4">
        <v>198</v>
      </c>
      <c r="K51" s="4">
        <v>199</v>
      </c>
      <c r="L51" s="4">
        <v>230</v>
      </c>
      <c r="M51" s="4">
        <v>211</v>
      </c>
      <c r="N51" s="9">
        <f>SUM(B51:M51)</f>
        <v>2692</v>
      </c>
      <c r="O51" s="1">
        <f t="shared" si="1"/>
        <v>224.33333333333334</v>
      </c>
      <c r="P51" s="2">
        <f t="shared" si="2"/>
        <v>30.24245460616676</v>
      </c>
      <c r="Q51" s="2">
        <f t="shared" si="3"/>
        <v>195</v>
      </c>
      <c r="R51" s="3">
        <f t="shared" si="4"/>
        <v>299</v>
      </c>
    </row>
    <row r="52" spans="1:18" ht="21.75" customHeight="1">
      <c r="A52" s="12" t="s">
        <v>30</v>
      </c>
      <c r="B52" s="4">
        <v>1383</v>
      </c>
      <c r="C52" s="4">
        <v>1458</v>
      </c>
      <c r="D52" s="4">
        <v>1262</v>
      </c>
      <c r="E52" s="4">
        <v>1296</v>
      </c>
      <c r="F52" s="4">
        <v>1286</v>
      </c>
      <c r="G52" s="4">
        <v>1200</v>
      </c>
      <c r="H52" s="4">
        <v>1475</v>
      </c>
      <c r="I52" s="4">
        <v>1671</v>
      </c>
      <c r="J52" s="4">
        <v>1494</v>
      </c>
      <c r="K52" s="4">
        <v>1286</v>
      </c>
      <c r="L52" s="4">
        <v>1313</v>
      </c>
      <c r="M52" s="4">
        <v>1209</v>
      </c>
      <c r="N52" s="9">
        <f>SUM(B52:M52)</f>
        <v>16333</v>
      </c>
      <c r="O52" s="1">
        <f t="shared" si="1"/>
        <v>1361.0833333333333</v>
      </c>
      <c r="P52" s="2">
        <f t="shared" si="2"/>
        <v>139.2456680137884</v>
      </c>
      <c r="Q52" s="2">
        <f t="shared" si="3"/>
        <v>1200</v>
      </c>
      <c r="R52" s="3">
        <f t="shared" si="4"/>
        <v>1671</v>
      </c>
    </row>
    <row r="53" spans="1:18" ht="21.75" customHeight="1">
      <c r="A53" s="13" t="s">
        <v>31</v>
      </c>
      <c r="B53" s="5">
        <v>1390</v>
      </c>
      <c r="C53" s="5">
        <v>1449</v>
      </c>
      <c r="D53" s="5">
        <v>1150</v>
      </c>
      <c r="E53" s="5">
        <v>1126</v>
      </c>
      <c r="F53" s="5">
        <v>957</v>
      </c>
      <c r="G53" s="5">
        <v>927</v>
      </c>
      <c r="H53" s="5">
        <v>925</v>
      </c>
      <c r="I53" s="5">
        <v>1375</v>
      </c>
      <c r="J53" s="5">
        <v>1370</v>
      </c>
      <c r="K53" s="5">
        <v>1071</v>
      </c>
      <c r="L53" s="5">
        <v>903</v>
      </c>
      <c r="M53" s="5">
        <v>880</v>
      </c>
      <c r="N53" s="9">
        <f>SUM(B53:M53)</f>
        <v>13523</v>
      </c>
      <c r="O53" s="1">
        <f t="shared" si="1"/>
        <v>1126.9166666666667</v>
      </c>
      <c r="P53" s="2">
        <f t="shared" si="2"/>
        <v>216.99621208815145</v>
      </c>
      <c r="Q53" s="2">
        <f t="shared" si="3"/>
        <v>880</v>
      </c>
      <c r="R53" s="3">
        <f t="shared" si="4"/>
        <v>1449</v>
      </c>
    </row>
    <row r="54" spans="1:18" ht="21.75" customHeight="1">
      <c r="A54" s="12" t="s">
        <v>2</v>
      </c>
      <c r="B54" s="4">
        <v>7671</v>
      </c>
      <c r="C54" s="4">
        <v>7024</v>
      </c>
      <c r="D54" s="4">
        <v>8088</v>
      </c>
      <c r="E54" s="4">
        <v>8192</v>
      </c>
      <c r="F54" s="4">
        <v>7159</v>
      </c>
      <c r="G54" s="4">
        <v>6629</v>
      </c>
      <c r="H54" s="4">
        <v>7244</v>
      </c>
      <c r="I54" s="4">
        <v>7216</v>
      </c>
      <c r="J54" s="4">
        <v>7574</v>
      </c>
      <c r="K54" s="4">
        <v>6961</v>
      </c>
      <c r="L54" s="4">
        <v>7558</v>
      </c>
      <c r="M54" s="4">
        <v>6936</v>
      </c>
      <c r="N54" s="9">
        <f>SUM(B54:M54)</f>
        <v>88252</v>
      </c>
      <c r="O54" s="1">
        <f t="shared" si="1"/>
        <v>7354.333333333333</v>
      </c>
      <c r="P54" s="2">
        <f t="shared" si="2"/>
        <v>473.32198023089245</v>
      </c>
      <c r="Q54" s="2">
        <f t="shared" si="3"/>
        <v>6629</v>
      </c>
      <c r="R54" s="3">
        <f t="shared" si="4"/>
        <v>8192</v>
      </c>
    </row>
    <row r="55" spans="1:18" ht="21.75" customHeight="1">
      <c r="A55" s="12" t="s">
        <v>3</v>
      </c>
      <c r="B55" s="4">
        <v>12790</v>
      </c>
      <c r="C55" s="4">
        <v>12687</v>
      </c>
      <c r="D55" s="4">
        <v>14136</v>
      </c>
      <c r="E55" s="4">
        <v>12404</v>
      </c>
      <c r="F55" s="4">
        <v>12939</v>
      </c>
      <c r="G55" s="4">
        <v>9496</v>
      </c>
      <c r="H55" s="4">
        <v>9370</v>
      </c>
      <c r="I55" s="4">
        <v>10018</v>
      </c>
      <c r="J55" s="4">
        <v>11083</v>
      </c>
      <c r="K55" s="4">
        <v>10846</v>
      </c>
      <c r="L55" s="4">
        <v>14657</v>
      </c>
      <c r="M55" s="4">
        <v>13343</v>
      </c>
      <c r="N55" s="9">
        <f>SUM(B55:M55)</f>
        <v>143769</v>
      </c>
      <c r="O55" s="1">
        <f t="shared" si="1"/>
        <v>11980.75</v>
      </c>
      <c r="P55" s="2">
        <f t="shared" si="2"/>
        <v>1779.9437746482586</v>
      </c>
      <c r="Q55" s="2">
        <f t="shared" si="3"/>
        <v>9370</v>
      </c>
      <c r="R55" s="3">
        <f t="shared" si="4"/>
        <v>14657</v>
      </c>
    </row>
    <row r="56" spans="1:18" ht="39.75" customHeight="1">
      <c r="A56" s="18" t="s">
        <v>113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1" t="e">
        <f t="shared" si="1"/>
        <v>#DIV/0!</v>
      </c>
      <c r="P56" s="2" t="e">
        <f t="shared" si="2"/>
        <v>#DIV/0!</v>
      </c>
      <c r="Q56" s="2">
        <f t="shared" si="3"/>
        <v>0</v>
      </c>
      <c r="R56" s="3">
        <f t="shared" si="4"/>
        <v>0</v>
      </c>
    </row>
    <row r="57" spans="1:18" ht="39.75" customHeight="1">
      <c r="A57" s="12"/>
      <c r="B57" s="4" t="s">
        <v>101</v>
      </c>
      <c r="C57" s="4" t="s">
        <v>101</v>
      </c>
      <c r="D57" s="4" t="s">
        <v>101</v>
      </c>
      <c r="E57" s="4" t="s">
        <v>101</v>
      </c>
      <c r="F57" s="4" t="s">
        <v>101</v>
      </c>
      <c r="G57" s="4" t="s">
        <v>101</v>
      </c>
      <c r="H57" s="4" t="s">
        <v>101</v>
      </c>
      <c r="I57" s="4" t="s">
        <v>101</v>
      </c>
      <c r="J57" s="4" t="s">
        <v>101</v>
      </c>
      <c r="K57" s="4" t="s">
        <v>101</v>
      </c>
      <c r="L57" s="4" t="s">
        <v>101</v>
      </c>
      <c r="M57" s="4" t="s">
        <v>101</v>
      </c>
      <c r="N57" s="9"/>
      <c r="O57" s="1" t="e">
        <f t="shared" si="1"/>
        <v>#DIV/0!</v>
      </c>
      <c r="P57" s="2" t="e">
        <f t="shared" si="2"/>
        <v>#DIV/0!</v>
      </c>
      <c r="Q57" s="2">
        <f t="shared" si="3"/>
        <v>0</v>
      </c>
      <c r="R57" s="3">
        <f t="shared" si="4"/>
        <v>0</v>
      </c>
    </row>
    <row r="58" spans="1:18" ht="39.75" customHeight="1">
      <c r="A58" s="12" t="s">
        <v>32</v>
      </c>
      <c r="B58" s="4">
        <v>2473</v>
      </c>
      <c r="C58" s="4">
        <v>2548</v>
      </c>
      <c r="D58" s="4">
        <v>2222</v>
      </c>
      <c r="E58" s="4">
        <v>2331</v>
      </c>
      <c r="F58" s="4">
        <v>3097</v>
      </c>
      <c r="G58" s="4">
        <v>2162</v>
      </c>
      <c r="H58" s="4">
        <v>1878</v>
      </c>
      <c r="I58" s="4">
        <v>2226</v>
      </c>
      <c r="J58" s="4">
        <v>2008</v>
      </c>
      <c r="K58" s="4">
        <v>1942</v>
      </c>
      <c r="L58" s="4">
        <v>2158</v>
      </c>
      <c r="M58" s="6">
        <v>2127</v>
      </c>
      <c r="N58" s="9">
        <f aca="true" t="shared" si="6" ref="N58:N68">SUM(B58:M58)</f>
        <v>27172</v>
      </c>
      <c r="O58" s="1">
        <f t="shared" si="1"/>
        <v>2264.3333333333335</v>
      </c>
      <c r="P58" s="2">
        <f t="shared" si="2"/>
        <v>328.1555433114918</v>
      </c>
      <c r="Q58" s="2">
        <f t="shared" si="3"/>
        <v>1878</v>
      </c>
      <c r="R58" s="3">
        <f t="shared" si="4"/>
        <v>3097</v>
      </c>
    </row>
    <row r="59" spans="1:18" ht="39.75" customHeight="1">
      <c r="A59" s="12" t="s">
        <v>33</v>
      </c>
      <c r="B59" s="4">
        <v>3040</v>
      </c>
      <c r="C59" s="4">
        <v>3516</v>
      </c>
      <c r="D59" s="4">
        <v>2879</v>
      </c>
      <c r="E59" s="4">
        <v>2450</v>
      </c>
      <c r="F59" s="4">
        <v>3036</v>
      </c>
      <c r="G59" s="4">
        <v>2665</v>
      </c>
      <c r="H59" s="4">
        <v>2259</v>
      </c>
      <c r="I59" s="4">
        <v>3155</v>
      </c>
      <c r="J59" s="4">
        <v>2692</v>
      </c>
      <c r="K59" s="4">
        <v>2953</v>
      </c>
      <c r="L59" s="4">
        <v>2859</v>
      </c>
      <c r="M59" s="4">
        <v>2938</v>
      </c>
      <c r="N59" s="9">
        <f t="shared" si="6"/>
        <v>34442</v>
      </c>
      <c r="O59" s="1">
        <f t="shared" si="1"/>
        <v>2870.1666666666665</v>
      </c>
      <c r="P59" s="2">
        <f t="shared" si="2"/>
        <v>328.92962312582523</v>
      </c>
      <c r="Q59" s="2">
        <f t="shared" si="3"/>
        <v>2259</v>
      </c>
      <c r="R59" s="3">
        <f t="shared" si="4"/>
        <v>3516</v>
      </c>
    </row>
    <row r="60" spans="1:18" ht="39.75" customHeight="1">
      <c r="A60" s="12" t="s">
        <v>34</v>
      </c>
      <c r="B60" s="4">
        <v>136448</v>
      </c>
      <c r="C60" s="4">
        <v>151872</v>
      </c>
      <c r="D60" s="4">
        <v>134439</v>
      </c>
      <c r="E60" s="4">
        <v>142020</v>
      </c>
      <c r="F60" s="4">
        <v>148413</v>
      </c>
      <c r="G60" s="4">
        <v>125950</v>
      </c>
      <c r="H60" s="4">
        <v>109421</v>
      </c>
      <c r="I60" s="4">
        <v>153943</v>
      </c>
      <c r="J60" s="4">
        <v>129956</v>
      </c>
      <c r="K60" s="4">
        <v>128751</v>
      </c>
      <c r="L60" s="4">
        <v>150190</v>
      </c>
      <c r="M60" s="4">
        <v>134235</v>
      </c>
      <c r="N60" s="9">
        <f t="shared" si="6"/>
        <v>1645638</v>
      </c>
      <c r="O60" s="1">
        <f t="shared" si="1"/>
        <v>137136.5</v>
      </c>
      <c r="P60" s="2">
        <f t="shared" si="2"/>
        <v>12976.648408163446</v>
      </c>
      <c r="Q60" s="2">
        <f t="shared" si="3"/>
        <v>109421</v>
      </c>
      <c r="R60" s="3">
        <f t="shared" si="4"/>
        <v>153943</v>
      </c>
    </row>
    <row r="61" spans="1:18" ht="39.75" customHeight="1">
      <c r="A61" s="12" t="s">
        <v>35</v>
      </c>
      <c r="B61" s="4">
        <v>1496</v>
      </c>
      <c r="C61" s="4">
        <v>1622</v>
      </c>
      <c r="D61" s="4">
        <v>1443</v>
      </c>
      <c r="E61" s="4">
        <v>2616</v>
      </c>
      <c r="F61" s="4">
        <v>1748</v>
      </c>
      <c r="G61" s="4">
        <v>1556</v>
      </c>
      <c r="H61" s="4">
        <v>1252</v>
      </c>
      <c r="I61" s="4">
        <v>1879</v>
      </c>
      <c r="J61" s="4">
        <v>1731</v>
      </c>
      <c r="K61" s="4">
        <v>1617</v>
      </c>
      <c r="L61" s="4">
        <v>1701</v>
      </c>
      <c r="M61" s="4">
        <v>1345</v>
      </c>
      <c r="N61" s="9">
        <f t="shared" si="6"/>
        <v>20006</v>
      </c>
      <c r="O61" s="1">
        <f t="shared" si="1"/>
        <v>1667.1666666666667</v>
      </c>
      <c r="P61" s="2">
        <f t="shared" si="2"/>
        <v>347.65835720335195</v>
      </c>
      <c r="Q61" s="2">
        <f t="shared" si="3"/>
        <v>1252</v>
      </c>
      <c r="R61" s="3">
        <f t="shared" si="4"/>
        <v>2616</v>
      </c>
    </row>
    <row r="62" spans="1:18" ht="39.75" customHeight="1">
      <c r="A62" s="12" t="s">
        <v>36</v>
      </c>
      <c r="B62" s="4">
        <v>2292</v>
      </c>
      <c r="C62" s="4">
        <v>2668</v>
      </c>
      <c r="D62" s="4">
        <v>2408</v>
      </c>
      <c r="E62" s="4">
        <v>3025</v>
      </c>
      <c r="F62" s="4">
        <v>2115</v>
      </c>
      <c r="G62" s="4">
        <v>2261</v>
      </c>
      <c r="H62" s="4">
        <v>2951</v>
      </c>
      <c r="I62" s="4">
        <v>2744</v>
      </c>
      <c r="J62" s="4">
        <v>2614</v>
      </c>
      <c r="K62" s="4">
        <v>1919</v>
      </c>
      <c r="L62" s="4">
        <v>1971</v>
      </c>
      <c r="M62" s="4">
        <v>2265</v>
      </c>
      <c r="N62" s="9">
        <f t="shared" si="6"/>
        <v>29233</v>
      </c>
      <c r="O62" s="1">
        <f t="shared" si="1"/>
        <v>2436.0833333333335</v>
      </c>
      <c r="P62" s="2">
        <f t="shared" si="2"/>
        <v>364.3747966369832</v>
      </c>
      <c r="Q62" s="2">
        <f t="shared" si="3"/>
        <v>1919</v>
      </c>
      <c r="R62" s="3">
        <f t="shared" si="4"/>
        <v>3025</v>
      </c>
    </row>
    <row r="63" spans="1:18" ht="39.75" customHeight="1">
      <c r="A63" s="12" t="s">
        <v>37</v>
      </c>
      <c r="B63" s="4">
        <v>69354</v>
      </c>
      <c r="C63" s="4">
        <v>79173</v>
      </c>
      <c r="D63" s="4">
        <v>77223</v>
      </c>
      <c r="E63" s="4">
        <v>213067</v>
      </c>
      <c r="F63" s="4">
        <v>83868</v>
      </c>
      <c r="G63" s="4">
        <v>61871</v>
      </c>
      <c r="H63" s="4">
        <v>62808</v>
      </c>
      <c r="I63" s="4">
        <v>85218</v>
      </c>
      <c r="J63" s="4">
        <v>67643</v>
      </c>
      <c r="K63" s="4">
        <v>63350</v>
      </c>
      <c r="L63" s="4">
        <v>69192</v>
      </c>
      <c r="M63" s="4">
        <v>68554</v>
      </c>
      <c r="N63" s="9">
        <f t="shared" si="6"/>
        <v>1001321</v>
      </c>
      <c r="O63" s="1">
        <f t="shared" si="1"/>
        <v>83443.41666666667</v>
      </c>
      <c r="P63" s="2">
        <f t="shared" si="2"/>
        <v>41593.73884800525</v>
      </c>
      <c r="Q63" s="2">
        <f t="shared" si="3"/>
        <v>61871</v>
      </c>
      <c r="R63" s="3">
        <f t="shared" si="4"/>
        <v>213067</v>
      </c>
    </row>
    <row r="64" spans="1:18" ht="39.75" customHeight="1">
      <c r="A64" s="12" t="s">
        <v>38</v>
      </c>
      <c r="B64" s="4">
        <v>1292</v>
      </c>
      <c r="C64" s="4">
        <v>1102</v>
      </c>
      <c r="D64" s="4">
        <v>1172</v>
      </c>
      <c r="E64" s="4">
        <v>2445</v>
      </c>
      <c r="F64" s="4">
        <v>1294</v>
      </c>
      <c r="G64" s="4">
        <v>1210</v>
      </c>
      <c r="H64" s="4">
        <v>1073</v>
      </c>
      <c r="I64" s="4">
        <v>1400</v>
      </c>
      <c r="J64" s="4">
        <v>1341</v>
      </c>
      <c r="K64" s="4">
        <v>1162</v>
      </c>
      <c r="L64" s="4">
        <v>1734</v>
      </c>
      <c r="M64" s="4">
        <v>1757</v>
      </c>
      <c r="N64" s="9">
        <f t="shared" si="6"/>
        <v>16982</v>
      </c>
      <c r="O64" s="1">
        <f t="shared" si="1"/>
        <v>1415.1666666666667</v>
      </c>
      <c r="P64" s="2">
        <f t="shared" si="2"/>
        <v>392.5570794242039</v>
      </c>
      <c r="Q64" s="2">
        <f t="shared" si="3"/>
        <v>1073</v>
      </c>
      <c r="R64" s="3">
        <f t="shared" si="4"/>
        <v>2445</v>
      </c>
    </row>
    <row r="65" spans="1:18" ht="39.75" customHeight="1">
      <c r="A65" s="12" t="s">
        <v>39</v>
      </c>
      <c r="B65" s="4">
        <v>3739</v>
      </c>
      <c r="C65" s="4">
        <v>4057</v>
      </c>
      <c r="D65" s="4">
        <v>3506</v>
      </c>
      <c r="E65" s="4">
        <v>3515</v>
      </c>
      <c r="F65" s="4">
        <v>3649</v>
      </c>
      <c r="G65" s="4">
        <v>2949</v>
      </c>
      <c r="H65" s="4">
        <v>2863</v>
      </c>
      <c r="I65" s="4">
        <v>3443</v>
      </c>
      <c r="J65" s="4">
        <v>3542</v>
      </c>
      <c r="K65" s="4">
        <v>3320</v>
      </c>
      <c r="L65" s="4">
        <v>3567</v>
      </c>
      <c r="M65" s="4">
        <v>3658</v>
      </c>
      <c r="N65" s="9">
        <f t="shared" si="6"/>
        <v>41808</v>
      </c>
      <c r="O65" s="1">
        <f t="shared" si="1"/>
        <v>3484</v>
      </c>
      <c r="P65" s="2">
        <f t="shared" si="2"/>
        <v>325.1567454181277</v>
      </c>
      <c r="Q65" s="2">
        <f t="shared" si="3"/>
        <v>2863</v>
      </c>
      <c r="R65" s="3">
        <f t="shared" si="4"/>
        <v>4057</v>
      </c>
    </row>
    <row r="66" spans="1:18" ht="39.75" customHeight="1">
      <c r="A66" s="13" t="s">
        <v>40</v>
      </c>
      <c r="B66" s="5">
        <v>2942</v>
      </c>
      <c r="C66" s="5">
        <v>2753</v>
      </c>
      <c r="D66" s="5">
        <v>2486</v>
      </c>
      <c r="E66" s="5">
        <v>2473</v>
      </c>
      <c r="F66" s="5">
        <v>2775</v>
      </c>
      <c r="G66" s="5">
        <v>2519</v>
      </c>
      <c r="H66" s="5">
        <v>2111</v>
      </c>
      <c r="I66" s="5">
        <v>3549</v>
      </c>
      <c r="J66" s="5">
        <v>3120</v>
      </c>
      <c r="K66" s="5">
        <v>2868</v>
      </c>
      <c r="L66" s="5">
        <v>2637</v>
      </c>
      <c r="M66" s="5">
        <v>2830</v>
      </c>
      <c r="N66" s="9">
        <f t="shared" si="6"/>
        <v>33063</v>
      </c>
      <c r="O66" s="1">
        <f t="shared" si="1"/>
        <v>2755.25</v>
      </c>
      <c r="P66" s="2">
        <f t="shared" si="2"/>
        <v>363.52669653123013</v>
      </c>
      <c r="Q66" s="2">
        <f t="shared" si="3"/>
        <v>2111</v>
      </c>
      <c r="R66" s="3">
        <f t="shared" si="4"/>
        <v>3549</v>
      </c>
    </row>
    <row r="67" spans="1:18" ht="39.75" customHeight="1">
      <c r="A67" s="12" t="s">
        <v>41</v>
      </c>
      <c r="B67" s="4">
        <v>27242</v>
      </c>
      <c r="C67" s="4">
        <v>24592</v>
      </c>
      <c r="D67" s="4">
        <v>25018</v>
      </c>
      <c r="E67" s="4">
        <v>26401</v>
      </c>
      <c r="F67" s="4">
        <v>23846</v>
      </c>
      <c r="G67" s="4">
        <v>23949</v>
      </c>
      <c r="H67" s="4">
        <v>23980</v>
      </c>
      <c r="I67" s="4">
        <v>27777</v>
      </c>
      <c r="J67" s="4">
        <v>28253</v>
      </c>
      <c r="K67" s="4">
        <v>27786</v>
      </c>
      <c r="L67" s="4">
        <v>24804</v>
      </c>
      <c r="M67" s="4">
        <v>27615</v>
      </c>
      <c r="N67" s="9">
        <f t="shared" si="6"/>
        <v>311263</v>
      </c>
      <c r="O67" s="1">
        <f t="shared" si="1"/>
        <v>25938.583333333332</v>
      </c>
      <c r="P67" s="2">
        <f t="shared" si="2"/>
        <v>1731.8875912679516</v>
      </c>
      <c r="Q67" s="2">
        <f t="shared" si="3"/>
        <v>23846</v>
      </c>
      <c r="R67" s="3">
        <f t="shared" si="4"/>
        <v>28253</v>
      </c>
    </row>
    <row r="68" spans="1:18" ht="39.75" customHeight="1">
      <c r="A68" s="12" t="s">
        <v>42</v>
      </c>
      <c r="B68" s="4">
        <v>73327</v>
      </c>
      <c r="C68" s="4">
        <v>73887</v>
      </c>
      <c r="D68" s="4">
        <v>68304</v>
      </c>
      <c r="E68" s="4">
        <v>73759</v>
      </c>
      <c r="F68" s="4">
        <v>73323</v>
      </c>
      <c r="G68" s="4">
        <v>67761</v>
      </c>
      <c r="H68" s="4">
        <v>62464</v>
      </c>
      <c r="I68" s="4">
        <v>73196</v>
      </c>
      <c r="J68" s="4">
        <v>74383</v>
      </c>
      <c r="K68" s="4">
        <v>66733</v>
      </c>
      <c r="L68" s="4">
        <v>73102</v>
      </c>
      <c r="M68" s="4">
        <v>77419</v>
      </c>
      <c r="N68" s="9">
        <f t="shared" si="6"/>
        <v>857658</v>
      </c>
      <c r="O68" s="1">
        <f t="shared" si="1"/>
        <v>71471.5</v>
      </c>
      <c r="P68" s="2">
        <f t="shared" si="2"/>
        <v>4208.320254405119</v>
      </c>
      <c r="Q68" s="2">
        <f t="shared" si="3"/>
        <v>62464</v>
      </c>
      <c r="R68" s="3">
        <f t="shared" si="4"/>
        <v>77419</v>
      </c>
    </row>
    <row r="69" spans="1:18" ht="21.75" customHeight="1">
      <c r="A69" s="18" t="s">
        <v>43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  <c r="O69" s="1"/>
      <c r="P69" s="2"/>
      <c r="Q69" s="2"/>
      <c r="R69" s="3"/>
    </row>
    <row r="70" spans="1:18" ht="21.75" customHeight="1">
      <c r="A70" s="12"/>
      <c r="B70" s="4" t="s">
        <v>101</v>
      </c>
      <c r="C70" s="4" t="s">
        <v>101</v>
      </c>
      <c r="D70" s="4" t="s">
        <v>101</v>
      </c>
      <c r="E70" s="4" t="s">
        <v>101</v>
      </c>
      <c r="F70" s="4" t="s">
        <v>101</v>
      </c>
      <c r="G70" s="4" t="s">
        <v>101</v>
      </c>
      <c r="H70" s="4" t="s">
        <v>101</v>
      </c>
      <c r="I70" s="4" t="s">
        <v>101</v>
      </c>
      <c r="J70" s="4" t="s">
        <v>101</v>
      </c>
      <c r="K70" s="4" t="s">
        <v>101</v>
      </c>
      <c r="L70" s="4" t="s">
        <v>101</v>
      </c>
      <c r="M70" s="4" t="s">
        <v>101</v>
      </c>
      <c r="N70" s="9"/>
      <c r="O70" s="1"/>
      <c r="P70" s="2"/>
      <c r="Q70" s="2"/>
      <c r="R70" s="3"/>
    </row>
    <row r="71" spans="1:18" ht="21.75" customHeight="1">
      <c r="A71" s="12" t="s">
        <v>44</v>
      </c>
      <c r="B71" s="4">
        <v>7</v>
      </c>
      <c r="C71" s="4">
        <v>12</v>
      </c>
      <c r="D71" s="4">
        <v>9</v>
      </c>
      <c r="E71" s="4">
        <v>6</v>
      </c>
      <c r="F71" s="4">
        <v>8</v>
      </c>
      <c r="G71" s="4">
        <v>6</v>
      </c>
      <c r="H71" s="4">
        <v>2</v>
      </c>
      <c r="I71" s="4">
        <v>4</v>
      </c>
      <c r="J71" s="4">
        <v>4</v>
      </c>
      <c r="K71" s="4">
        <v>4</v>
      </c>
      <c r="L71" s="4">
        <v>4</v>
      </c>
      <c r="M71" s="4">
        <v>5</v>
      </c>
      <c r="N71" s="9">
        <f>SUM(B71:M71)</f>
        <v>71</v>
      </c>
      <c r="O71" s="1">
        <f aca="true" t="shared" si="7" ref="O71:O131">AVERAGE(B71:M71)</f>
        <v>5.916666666666667</v>
      </c>
      <c r="P71" s="2">
        <f aca="true" t="shared" si="8" ref="P71:P131">STDEV(B71:M71)</f>
        <v>2.745519766433815</v>
      </c>
      <c r="Q71" s="2">
        <f aca="true" t="shared" si="9" ref="Q71:Q131">MIN(B71:M71)</f>
        <v>2</v>
      </c>
      <c r="R71" s="3">
        <f aca="true" t="shared" si="10" ref="R71:R131">MAX(B71:M71)</f>
        <v>12</v>
      </c>
    </row>
    <row r="72" spans="1:18" ht="21.75" customHeight="1">
      <c r="A72" s="13" t="s">
        <v>45</v>
      </c>
      <c r="B72" s="5">
        <v>0</v>
      </c>
      <c r="C72" s="5">
        <v>1</v>
      </c>
      <c r="D72" s="5">
        <v>0</v>
      </c>
      <c r="E72" s="5">
        <v>0</v>
      </c>
      <c r="F72" s="5">
        <v>0</v>
      </c>
      <c r="G72" s="5">
        <v>3</v>
      </c>
      <c r="H72" s="5">
        <v>0</v>
      </c>
      <c r="I72" s="5">
        <v>1</v>
      </c>
      <c r="J72" s="5">
        <v>1</v>
      </c>
      <c r="K72" s="5">
        <v>1</v>
      </c>
      <c r="L72" s="5">
        <v>3</v>
      </c>
      <c r="M72" s="5">
        <v>11</v>
      </c>
      <c r="N72" s="9">
        <f>SUM(B72:M72)</f>
        <v>21</v>
      </c>
      <c r="O72" s="1">
        <f t="shared" si="7"/>
        <v>1.75</v>
      </c>
      <c r="P72" s="2">
        <f t="shared" si="8"/>
        <v>3.1079078025403053</v>
      </c>
      <c r="Q72" s="2">
        <f t="shared" si="9"/>
        <v>0</v>
      </c>
      <c r="R72" s="3">
        <f t="shared" si="10"/>
        <v>11</v>
      </c>
    </row>
    <row r="73" spans="1:18" ht="21.75" customHeight="1">
      <c r="A73" s="12" t="s">
        <v>46</v>
      </c>
      <c r="B73" s="4">
        <v>0</v>
      </c>
      <c r="C73" s="4">
        <v>1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1</v>
      </c>
      <c r="N73" s="9">
        <f>SUM(B73:M73)</f>
        <v>4</v>
      </c>
      <c r="O73" s="1">
        <f t="shared" si="7"/>
        <v>0.3333333333333333</v>
      </c>
      <c r="P73" s="2">
        <f t="shared" si="8"/>
        <v>0.49236596391733095</v>
      </c>
      <c r="Q73" s="2">
        <f t="shared" si="9"/>
        <v>0</v>
      </c>
      <c r="R73" s="3">
        <f t="shared" si="10"/>
        <v>1</v>
      </c>
    </row>
    <row r="74" spans="1:18" ht="21.75" customHeight="1">
      <c r="A74" s="12" t="s">
        <v>47</v>
      </c>
      <c r="B74" s="4">
        <v>4</v>
      </c>
      <c r="C74" s="4">
        <v>9</v>
      </c>
      <c r="D74" s="4">
        <v>6</v>
      </c>
      <c r="E74" s="4">
        <v>6</v>
      </c>
      <c r="F74" s="4">
        <v>8</v>
      </c>
      <c r="G74" s="4">
        <v>5</v>
      </c>
      <c r="H74" s="4">
        <v>1</v>
      </c>
      <c r="I74" s="4">
        <v>1</v>
      </c>
      <c r="J74" s="4">
        <v>3</v>
      </c>
      <c r="K74" s="4">
        <v>3</v>
      </c>
      <c r="L74" s="4">
        <v>0</v>
      </c>
      <c r="M74" s="4">
        <v>0</v>
      </c>
      <c r="N74" s="9">
        <f>SUM(B74:M74)</f>
        <v>46</v>
      </c>
      <c r="O74" s="1">
        <f t="shared" si="7"/>
        <v>3.8333333333333335</v>
      </c>
      <c r="P74" s="2">
        <f t="shared" si="8"/>
        <v>3.0401355631656037</v>
      </c>
      <c r="Q74" s="2">
        <f t="shared" si="9"/>
        <v>0</v>
      </c>
      <c r="R74" s="3">
        <f t="shared" si="10"/>
        <v>9</v>
      </c>
    </row>
    <row r="75" spans="1:18" ht="21.75" customHeight="1">
      <c r="A75" s="12" t="s">
        <v>48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9"/>
      <c r="O75" s="1"/>
      <c r="P75" s="2"/>
      <c r="Q75" s="2"/>
      <c r="R75" s="3"/>
    </row>
    <row r="76" spans="1:18" ht="21.75" customHeight="1">
      <c r="A76" s="12"/>
      <c r="B76" s="4" t="s">
        <v>101</v>
      </c>
      <c r="C76" s="4" t="s">
        <v>101</v>
      </c>
      <c r="D76" s="4" t="s">
        <v>101</v>
      </c>
      <c r="E76" s="4" t="s">
        <v>101</v>
      </c>
      <c r="F76" s="4" t="s">
        <v>101</v>
      </c>
      <c r="G76" s="4" t="s">
        <v>101</v>
      </c>
      <c r="H76" s="4" t="s">
        <v>101</v>
      </c>
      <c r="I76" s="4" t="s">
        <v>101</v>
      </c>
      <c r="J76" s="4" t="s">
        <v>101</v>
      </c>
      <c r="K76" s="4" t="s">
        <v>101</v>
      </c>
      <c r="L76" s="4" t="s">
        <v>101</v>
      </c>
      <c r="M76" s="4" t="s">
        <v>101</v>
      </c>
      <c r="N76" s="9"/>
      <c r="O76" s="1"/>
      <c r="P76" s="2"/>
      <c r="Q76" s="2"/>
      <c r="R76" s="3"/>
    </row>
    <row r="77" spans="1:18" ht="21.75" customHeight="1">
      <c r="A77" s="13" t="s">
        <v>49</v>
      </c>
      <c r="B77" s="5">
        <v>1808</v>
      </c>
      <c r="C77" s="5">
        <v>2103</v>
      </c>
      <c r="D77" s="5">
        <v>2065</v>
      </c>
      <c r="E77" s="5">
        <v>2261</v>
      </c>
      <c r="F77" s="5">
        <v>1750</v>
      </c>
      <c r="G77" s="5">
        <v>1456</v>
      </c>
      <c r="H77" s="5">
        <v>1420</v>
      </c>
      <c r="I77" s="5">
        <v>2344</v>
      </c>
      <c r="J77" s="5">
        <v>1615</v>
      </c>
      <c r="K77" s="5">
        <v>1498</v>
      </c>
      <c r="L77" s="5">
        <v>1689</v>
      </c>
      <c r="M77" s="5">
        <v>1140</v>
      </c>
      <c r="N77" s="9">
        <f>SUM(B77:M77)</f>
        <v>21149</v>
      </c>
      <c r="O77" s="1">
        <f t="shared" si="7"/>
        <v>1762.4166666666667</v>
      </c>
      <c r="P77" s="2">
        <f t="shared" si="8"/>
        <v>368.3119869037247</v>
      </c>
      <c r="Q77" s="2">
        <f t="shared" si="9"/>
        <v>1140</v>
      </c>
      <c r="R77" s="3">
        <f t="shared" si="10"/>
        <v>2344</v>
      </c>
    </row>
    <row r="78" spans="1:18" ht="39.75" customHeight="1">
      <c r="A78" s="12" t="s">
        <v>50</v>
      </c>
      <c r="B78" s="4">
        <v>10055</v>
      </c>
      <c r="C78" s="4">
        <v>7402</v>
      </c>
      <c r="D78" s="4">
        <v>5423</v>
      </c>
      <c r="E78" s="4">
        <v>5618</v>
      </c>
      <c r="F78" s="4">
        <v>6897</v>
      </c>
      <c r="G78" s="4">
        <v>4370</v>
      </c>
      <c r="H78" s="4">
        <v>6875</v>
      </c>
      <c r="I78" s="4">
        <v>9912</v>
      </c>
      <c r="J78" s="4">
        <v>5466</v>
      </c>
      <c r="K78" s="4">
        <v>4012</v>
      </c>
      <c r="L78" s="4">
        <v>3628</v>
      </c>
      <c r="M78" s="4">
        <v>3891</v>
      </c>
      <c r="N78" s="9">
        <f>SUM(B78:M78)</f>
        <v>73549</v>
      </c>
      <c r="O78" s="1">
        <f t="shared" si="7"/>
        <v>6129.083333333333</v>
      </c>
      <c r="P78" s="2">
        <f t="shared" si="8"/>
        <v>2185.2808206616182</v>
      </c>
      <c r="Q78" s="2">
        <f t="shared" si="9"/>
        <v>3628</v>
      </c>
      <c r="R78" s="3">
        <f t="shared" si="10"/>
        <v>10055</v>
      </c>
    </row>
    <row r="79" spans="1:18" ht="39.75" customHeight="1">
      <c r="A79" s="12" t="s">
        <v>51</v>
      </c>
      <c r="B79" s="4">
        <v>30</v>
      </c>
      <c r="C79" s="4">
        <v>28</v>
      </c>
      <c r="D79" s="4">
        <v>44</v>
      </c>
      <c r="E79" s="4">
        <v>19</v>
      </c>
      <c r="F79" s="4">
        <v>22</v>
      </c>
      <c r="G79" s="4">
        <v>14</v>
      </c>
      <c r="H79" s="4">
        <v>17</v>
      </c>
      <c r="I79" s="4">
        <v>29</v>
      </c>
      <c r="J79" s="4">
        <v>34</v>
      </c>
      <c r="K79" s="4">
        <v>25</v>
      </c>
      <c r="L79" s="4">
        <v>34</v>
      </c>
      <c r="M79" s="4">
        <v>25</v>
      </c>
      <c r="N79" s="9">
        <f>SUM(B79:M79)</f>
        <v>321</v>
      </c>
      <c r="O79" s="1">
        <f t="shared" si="7"/>
        <v>26.75</v>
      </c>
      <c r="P79" s="2">
        <f t="shared" si="8"/>
        <v>8.34620218477188</v>
      </c>
      <c r="Q79" s="2">
        <f t="shared" si="9"/>
        <v>14</v>
      </c>
      <c r="R79" s="3">
        <f t="shared" si="10"/>
        <v>44</v>
      </c>
    </row>
    <row r="80" spans="1:18" ht="39.75" customHeight="1">
      <c r="A80" s="12" t="s">
        <v>52</v>
      </c>
      <c r="B80" s="4">
        <v>368</v>
      </c>
      <c r="C80" s="4">
        <v>324</v>
      </c>
      <c r="D80" s="4">
        <v>265</v>
      </c>
      <c r="E80" s="4">
        <v>165</v>
      </c>
      <c r="F80" s="4">
        <v>213</v>
      </c>
      <c r="G80" s="4">
        <v>199</v>
      </c>
      <c r="H80" s="4">
        <v>87</v>
      </c>
      <c r="I80" s="4">
        <v>475</v>
      </c>
      <c r="J80" s="4">
        <v>233</v>
      </c>
      <c r="K80" s="4">
        <v>317</v>
      </c>
      <c r="L80" s="4">
        <v>233</v>
      </c>
      <c r="M80" s="4">
        <v>172</v>
      </c>
      <c r="N80" s="9">
        <f>SUM(B80:M80)</f>
        <v>3051</v>
      </c>
      <c r="O80" s="1">
        <f t="shared" si="7"/>
        <v>254.25</v>
      </c>
      <c r="P80" s="2">
        <f t="shared" si="8"/>
        <v>103.98787079620043</v>
      </c>
      <c r="Q80" s="2">
        <f t="shared" si="9"/>
        <v>87</v>
      </c>
      <c r="R80" s="3">
        <f t="shared" si="10"/>
        <v>475</v>
      </c>
    </row>
    <row r="81" spans="1:18" ht="21.75" customHeight="1">
      <c r="A81" s="18" t="s">
        <v>53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0"/>
      <c r="O81" s="1"/>
      <c r="P81" s="2"/>
      <c r="Q81" s="2"/>
      <c r="R81" s="3"/>
    </row>
    <row r="82" spans="1:18" ht="21.75" customHeight="1">
      <c r="A82" s="12"/>
      <c r="B82" s="4" t="s">
        <v>101</v>
      </c>
      <c r="C82" s="4" t="s">
        <v>101</v>
      </c>
      <c r="D82" s="4" t="s">
        <v>101</v>
      </c>
      <c r="E82" s="4" t="s">
        <v>101</v>
      </c>
      <c r="F82" s="4" t="s">
        <v>101</v>
      </c>
      <c r="G82" s="4" t="s">
        <v>101</v>
      </c>
      <c r="H82" s="4" t="s">
        <v>101</v>
      </c>
      <c r="I82" s="4" t="s">
        <v>101</v>
      </c>
      <c r="J82" s="4" t="s">
        <v>101</v>
      </c>
      <c r="K82" s="4" t="s">
        <v>101</v>
      </c>
      <c r="L82" s="4" t="s">
        <v>101</v>
      </c>
      <c r="M82" s="4" t="s">
        <v>101</v>
      </c>
      <c r="N82" s="9"/>
      <c r="O82" s="1"/>
      <c r="P82" s="2"/>
      <c r="Q82" s="2"/>
      <c r="R82" s="3"/>
    </row>
    <row r="83" spans="1:18" ht="21.75" customHeight="1">
      <c r="A83" s="13" t="s">
        <v>54</v>
      </c>
      <c r="B83" s="5">
        <v>65</v>
      </c>
      <c r="C83" s="5">
        <v>58</v>
      </c>
      <c r="D83" s="5">
        <v>63</v>
      </c>
      <c r="E83" s="5">
        <v>61</v>
      </c>
      <c r="F83" s="5">
        <v>79</v>
      </c>
      <c r="G83" s="5">
        <v>90</v>
      </c>
      <c r="H83" s="5">
        <v>95</v>
      </c>
      <c r="I83" s="5">
        <v>84</v>
      </c>
      <c r="J83" s="5">
        <v>72</v>
      </c>
      <c r="K83" s="5">
        <v>61</v>
      </c>
      <c r="L83" s="5">
        <v>65</v>
      </c>
      <c r="M83" s="5">
        <v>59</v>
      </c>
      <c r="N83" s="9">
        <f>SUM(B83:M83)</f>
        <v>852</v>
      </c>
      <c r="O83" s="1">
        <f t="shared" si="7"/>
        <v>71</v>
      </c>
      <c r="P83" s="2">
        <f t="shared" si="8"/>
        <v>12.862913567871995</v>
      </c>
      <c r="Q83" s="2">
        <f t="shared" si="9"/>
        <v>58</v>
      </c>
      <c r="R83" s="3">
        <f t="shared" si="10"/>
        <v>95</v>
      </c>
    </row>
    <row r="84" spans="1:18" ht="39.75" customHeight="1">
      <c r="A84" s="12" t="s">
        <v>55</v>
      </c>
      <c r="B84" s="4">
        <v>361</v>
      </c>
      <c r="C84" s="4">
        <v>358</v>
      </c>
      <c r="D84" s="4">
        <v>368</v>
      </c>
      <c r="E84" s="4">
        <v>428</v>
      </c>
      <c r="F84" s="4">
        <v>536</v>
      </c>
      <c r="G84" s="4">
        <v>506</v>
      </c>
      <c r="H84" s="4">
        <v>564</v>
      </c>
      <c r="I84" s="4">
        <v>475</v>
      </c>
      <c r="J84" s="4">
        <v>530</v>
      </c>
      <c r="K84" s="4">
        <v>370</v>
      </c>
      <c r="L84" s="4">
        <v>552</v>
      </c>
      <c r="M84" s="4">
        <v>597</v>
      </c>
      <c r="N84" s="9">
        <f>SUM(B84:M84)</f>
        <v>5645</v>
      </c>
      <c r="O84" s="1">
        <f t="shared" si="7"/>
        <v>470.4166666666667</v>
      </c>
      <c r="P84" s="2">
        <f t="shared" si="8"/>
        <v>89.21726120527173</v>
      </c>
      <c r="Q84" s="2">
        <f t="shared" si="9"/>
        <v>358</v>
      </c>
      <c r="R84" s="3">
        <f t="shared" si="10"/>
        <v>597</v>
      </c>
    </row>
    <row r="85" spans="1:18" ht="39.75" customHeight="1">
      <c r="A85" s="12" t="s">
        <v>56</v>
      </c>
      <c r="B85" s="4">
        <v>9</v>
      </c>
      <c r="C85" s="4">
        <v>5</v>
      </c>
      <c r="D85" s="4">
        <v>6</v>
      </c>
      <c r="E85" s="4">
        <v>5</v>
      </c>
      <c r="F85" s="4">
        <v>6</v>
      </c>
      <c r="G85" s="4">
        <v>2</v>
      </c>
      <c r="H85" s="4">
        <v>25</v>
      </c>
      <c r="I85" s="4">
        <v>3</v>
      </c>
      <c r="J85" s="4">
        <v>3</v>
      </c>
      <c r="K85" s="4">
        <v>5</v>
      </c>
      <c r="L85" s="4">
        <v>13</v>
      </c>
      <c r="M85" s="4">
        <v>9</v>
      </c>
      <c r="N85" s="9">
        <f>SUM(B85:M85)</f>
        <v>91</v>
      </c>
      <c r="O85" s="1">
        <f t="shared" si="7"/>
        <v>7.583333333333333</v>
      </c>
      <c r="P85" s="2">
        <f t="shared" si="8"/>
        <v>6.287915297447857</v>
      </c>
      <c r="Q85" s="2">
        <f t="shared" si="9"/>
        <v>2</v>
      </c>
      <c r="R85" s="3">
        <f t="shared" si="10"/>
        <v>25</v>
      </c>
    </row>
    <row r="86" spans="1:18" ht="39.75" customHeight="1">
      <c r="A86" s="12" t="s">
        <v>57</v>
      </c>
      <c r="B86" s="4">
        <v>6</v>
      </c>
      <c r="C86" s="4">
        <v>3</v>
      </c>
      <c r="D86" s="4">
        <v>4</v>
      </c>
      <c r="E86" s="4">
        <v>5</v>
      </c>
      <c r="F86" s="4">
        <v>4</v>
      </c>
      <c r="G86" s="4">
        <v>5</v>
      </c>
      <c r="H86" s="4">
        <v>15</v>
      </c>
      <c r="I86" s="4">
        <v>5</v>
      </c>
      <c r="J86" s="4">
        <v>6</v>
      </c>
      <c r="K86" s="4">
        <v>7</v>
      </c>
      <c r="L86" s="4">
        <v>11</v>
      </c>
      <c r="M86" s="4">
        <v>8</v>
      </c>
      <c r="N86" s="9">
        <f>SUM(B86:M86)</f>
        <v>79</v>
      </c>
      <c r="O86" s="1">
        <f t="shared" si="7"/>
        <v>6.583333333333333</v>
      </c>
      <c r="P86" s="2">
        <f t="shared" si="8"/>
        <v>3.396745322787504</v>
      </c>
      <c r="Q86" s="2">
        <f t="shared" si="9"/>
        <v>3</v>
      </c>
      <c r="R86" s="3">
        <f t="shared" si="10"/>
        <v>15</v>
      </c>
    </row>
    <row r="87" spans="1:18" ht="21.75" customHeight="1">
      <c r="A87" s="18" t="s">
        <v>58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  <c r="O87" s="1"/>
      <c r="P87" s="2"/>
      <c r="Q87" s="2"/>
      <c r="R87" s="3"/>
    </row>
    <row r="88" spans="1:18" ht="21.75" customHeight="1">
      <c r="A88" s="12"/>
      <c r="B88" s="4" t="s">
        <v>101</v>
      </c>
      <c r="C88" s="4" t="s">
        <v>101</v>
      </c>
      <c r="D88" s="4" t="s">
        <v>101</v>
      </c>
      <c r="E88" s="4" t="s">
        <v>101</v>
      </c>
      <c r="F88" s="4" t="s">
        <v>101</v>
      </c>
      <c r="G88" s="4" t="s">
        <v>101</v>
      </c>
      <c r="H88" s="4" t="s">
        <v>101</v>
      </c>
      <c r="I88" s="4" t="s">
        <v>101</v>
      </c>
      <c r="J88" s="4" t="s">
        <v>101</v>
      </c>
      <c r="K88" s="4" t="s">
        <v>101</v>
      </c>
      <c r="L88" s="4" t="s">
        <v>101</v>
      </c>
      <c r="M88" s="4" t="s">
        <v>101</v>
      </c>
      <c r="N88" s="9"/>
      <c r="O88" s="1"/>
      <c r="P88" s="2"/>
      <c r="Q88" s="2"/>
      <c r="R88" s="3"/>
    </row>
    <row r="89" spans="1:18" ht="21.75" customHeight="1">
      <c r="A89" s="12" t="s">
        <v>59</v>
      </c>
      <c r="B89" s="4">
        <v>12519</v>
      </c>
      <c r="C89" s="4">
        <v>11553</v>
      </c>
      <c r="D89" s="4">
        <v>10552</v>
      </c>
      <c r="E89" s="4">
        <v>10145</v>
      </c>
      <c r="F89" s="4">
        <v>10537</v>
      </c>
      <c r="G89" s="4">
        <v>10725</v>
      </c>
      <c r="H89" s="4">
        <v>10902</v>
      </c>
      <c r="I89" s="4">
        <v>11844</v>
      </c>
      <c r="J89" s="4">
        <v>11649</v>
      </c>
      <c r="K89" s="4">
        <v>10747</v>
      </c>
      <c r="L89" s="4">
        <v>10697</v>
      </c>
      <c r="M89" s="4">
        <v>10603</v>
      </c>
      <c r="N89" s="9">
        <f aca="true" t="shared" si="11" ref="N89:N95">SUM(B89:M89)</f>
        <v>132473</v>
      </c>
      <c r="O89" s="1">
        <f t="shared" si="7"/>
        <v>11039.416666666666</v>
      </c>
      <c r="P89" s="2">
        <f t="shared" si="8"/>
        <v>692.3488950119366</v>
      </c>
      <c r="Q89" s="2">
        <f t="shared" si="9"/>
        <v>10145</v>
      </c>
      <c r="R89" s="3">
        <f t="shared" si="10"/>
        <v>12519</v>
      </c>
    </row>
    <row r="90" spans="1:18" ht="39.75" customHeight="1">
      <c r="A90" s="12" t="s">
        <v>60</v>
      </c>
      <c r="B90" s="4">
        <v>58381</v>
      </c>
      <c r="C90" s="4">
        <v>41082</v>
      </c>
      <c r="D90" s="4">
        <v>33838</v>
      </c>
      <c r="E90" s="4">
        <v>32700</v>
      </c>
      <c r="F90" s="4">
        <v>36201</v>
      </c>
      <c r="G90" s="4">
        <v>35284</v>
      </c>
      <c r="H90" s="4">
        <v>31800</v>
      </c>
      <c r="I90" s="4">
        <v>39608</v>
      </c>
      <c r="J90" s="4">
        <v>45761</v>
      </c>
      <c r="K90" s="4">
        <v>35413</v>
      </c>
      <c r="L90" s="4">
        <v>41897</v>
      </c>
      <c r="M90" s="4">
        <v>37046</v>
      </c>
      <c r="N90" s="9">
        <f t="shared" si="11"/>
        <v>469011</v>
      </c>
      <c r="O90" s="1">
        <f t="shared" si="7"/>
        <v>39084.25</v>
      </c>
      <c r="P90" s="2">
        <f t="shared" si="8"/>
        <v>7328.959297633166</v>
      </c>
      <c r="Q90" s="2">
        <f t="shared" si="9"/>
        <v>31800</v>
      </c>
      <c r="R90" s="3">
        <f t="shared" si="10"/>
        <v>58381</v>
      </c>
    </row>
    <row r="91" spans="1:18" ht="39.75" customHeight="1">
      <c r="A91" s="12" t="s">
        <v>61</v>
      </c>
      <c r="B91" s="4">
        <v>240</v>
      </c>
      <c r="C91" s="4">
        <v>285</v>
      </c>
      <c r="D91" s="4">
        <v>305</v>
      </c>
      <c r="E91" s="4">
        <v>201</v>
      </c>
      <c r="F91" s="4">
        <v>211</v>
      </c>
      <c r="G91" s="4">
        <v>318</v>
      </c>
      <c r="H91" s="4">
        <v>418</v>
      </c>
      <c r="I91" s="4">
        <v>184</v>
      </c>
      <c r="J91" s="4">
        <v>200</v>
      </c>
      <c r="K91" s="4">
        <v>195</v>
      </c>
      <c r="L91" s="4">
        <v>238</v>
      </c>
      <c r="M91" s="4">
        <v>159</v>
      </c>
      <c r="N91" s="9">
        <f t="shared" si="11"/>
        <v>2954</v>
      </c>
      <c r="O91" s="1">
        <f t="shared" si="7"/>
        <v>246.16666666666666</v>
      </c>
      <c r="P91" s="2">
        <f t="shared" si="8"/>
        <v>73.39164348434588</v>
      </c>
      <c r="Q91" s="2">
        <f t="shared" si="9"/>
        <v>159</v>
      </c>
      <c r="R91" s="3">
        <f t="shared" si="10"/>
        <v>418</v>
      </c>
    </row>
    <row r="92" spans="1:18" ht="39.75" customHeight="1">
      <c r="A92" s="13" t="s">
        <v>62</v>
      </c>
      <c r="B92" s="5">
        <v>1835</v>
      </c>
      <c r="C92" s="5">
        <v>626</v>
      </c>
      <c r="D92" s="5">
        <v>836</v>
      </c>
      <c r="E92" s="5">
        <v>558</v>
      </c>
      <c r="F92" s="5">
        <v>619</v>
      </c>
      <c r="G92" s="5">
        <v>577</v>
      </c>
      <c r="H92" s="5">
        <v>626</v>
      </c>
      <c r="I92" s="5">
        <v>603</v>
      </c>
      <c r="J92" s="5">
        <v>873</v>
      </c>
      <c r="K92" s="5">
        <v>593</v>
      </c>
      <c r="L92" s="5">
        <v>558</v>
      </c>
      <c r="M92" s="5">
        <v>803</v>
      </c>
      <c r="N92" s="9">
        <f t="shared" si="11"/>
        <v>9107</v>
      </c>
      <c r="O92" s="1">
        <f t="shared" si="7"/>
        <v>758.9166666666666</v>
      </c>
      <c r="P92" s="2">
        <f t="shared" si="8"/>
        <v>356.6807735811173</v>
      </c>
      <c r="Q92" s="2">
        <f t="shared" si="9"/>
        <v>558</v>
      </c>
      <c r="R92" s="3">
        <f t="shared" si="10"/>
        <v>1835</v>
      </c>
    </row>
    <row r="93" spans="1:18" ht="39.75" customHeight="1">
      <c r="A93" s="12" t="s">
        <v>63</v>
      </c>
      <c r="B93" s="4">
        <v>345</v>
      </c>
      <c r="C93" s="4">
        <v>202</v>
      </c>
      <c r="D93" s="4">
        <v>220</v>
      </c>
      <c r="E93" s="4">
        <v>218</v>
      </c>
      <c r="F93" s="4">
        <v>171</v>
      </c>
      <c r="G93" s="4">
        <v>200</v>
      </c>
      <c r="H93" s="4">
        <v>196</v>
      </c>
      <c r="I93" s="4">
        <v>138</v>
      </c>
      <c r="J93" s="4">
        <v>166</v>
      </c>
      <c r="K93" s="4">
        <v>296</v>
      </c>
      <c r="L93" s="4">
        <v>133</v>
      </c>
      <c r="M93" s="4">
        <v>232</v>
      </c>
      <c r="N93" s="9">
        <f t="shared" si="11"/>
        <v>2517</v>
      </c>
      <c r="O93" s="1">
        <f t="shared" si="7"/>
        <v>209.75</v>
      </c>
      <c r="P93" s="2">
        <f t="shared" si="8"/>
        <v>61.19881906168986</v>
      </c>
      <c r="Q93" s="2">
        <f t="shared" si="9"/>
        <v>133</v>
      </c>
      <c r="R93" s="3">
        <f t="shared" si="10"/>
        <v>345</v>
      </c>
    </row>
    <row r="94" spans="1:18" ht="39.75" customHeight="1">
      <c r="A94" s="12" t="s">
        <v>114</v>
      </c>
      <c r="B94" s="4">
        <v>1012</v>
      </c>
      <c r="C94" s="4">
        <v>1167</v>
      </c>
      <c r="D94" s="4">
        <v>1226</v>
      </c>
      <c r="E94" s="4">
        <v>1778</v>
      </c>
      <c r="F94" s="4">
        <v>1334</v>
      </c>
      <c r="G94" s="4">
        <v>1385</v>
      </c>
      <c r="H94" s="4">
        <v>935</v>
      </c>
      <c r="I94" s="4">
        <v>1152</v>
      </c>
      <c r="J94" s="4">
        <v>1341</v>
      </c>
      <c r="K94" s="4">
        <v>1114</v>
      </c>
      <c r="L94" s="4">
        <v>1217</v>
      </c>
      <c r="M94" s="4">
        <v>1663</v>
      </c>
      <c r="N94" s="9">
        <f t="shared" si="11"/>
        <v>15324</v>
      </c>
      <c r="O94" s="1">
        <f t="shared" si="7"/>
        <v>1277</v>
      </c>
      <c r="P94" s="2">
        <f t="shared" si="8"/>
        <v>246.18729012315362</v>
      </c>
      <c r="Q94" s="2">
        <f t="shared" si="9"/>
        <v>935</v>
      </c>
      <c r="R94" s="3">
        <f t="shared" si="10"/>
        <v>1778</v>
      </c>
    </row>
    <row r="95" spans="1:18" ht="39.75" customHeight="1">
      <c r="A95" s="12" t="s">
        <v>115</v>
      </c>
      <c r="B95" s="4">
        <v>1859</v>
      </c>
      <c r="C95" s="4">
        <v>2094</v>
      </c>
      <c r="D95" s="4">
        <v>2025</v>
      </c>
      <c r="E95" s="4">
        <v>2425</v>
      </c>
      <c r="F95" s="4">
        <v>1869</v>
      </c>
      <c r="G95" s="4">
        <v>1984</v>
      </c>
      <c r="H95" s="4">
        <v>1488</v>
      </c>
      <c r="I95" s="4">
        <v>1548</v>
      </c>
      <c r="J95" s="4">
        <v>1881</v>
      </c>
      <c r="K95" s="4">
        <v>1726</v>
      </c>
      <c r="L95" s="4">
        <v>1532</v>
      </c>
      <c r="M95" s="4">
        <v>1839</v>
      </c>
      <c r="N95" s="9">
        <f t="shared" si="11"/>
        <v>22270</v>
      </c>
      <c r="O95" s="1">
        <f t="shared" si="7"/>
        <v>1855.8333333333333</v>
      </c>
      <c r="P95" s="2">
        <f t="shared" si="8"/>
        <v>266.0494941422237</v>
      </c>
      <c r="Q95" s="2">
        <f t="shared" si="9"/>
        <v>1488</v>
      </c>
      <c r="R95" s="3">
        <f t="shared" si="10"/>
        <v>2425</v>
      </c>
    </row>
    <row r="96" spans="1:18" ht="21.75" customHeight="1">
      <c r="A96" s="18" t="s">
        <v>64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  <c r="O96" s="1"/>
      <c r="P96" s="2"/>
      <c r="Q96" s="2"/>
      <c r="R96" s="3"/>
    </row>
    <row r="97" spans="1:18" ht="21.75" customHeight="1">
      <c r="A97" s="12"/>
      <c r="B97" s="4" t="s">
        <v>101</v>
      </c>
      <c r="C97" s="4" t="s">
        <v>101</v>
      </c>
      <c r="D97" s="4" t="s">
        <v>101</v>
      </c>
      <c r="E97" s="4" t="s">
        <v>101</v>
      </c>
      <c r="F97" s="4" t="s">
        <v>101</v>
      </c>
      <c r="G97" s="4" t="s">
        <v>101</v>
      </c>
      <c r="H97" s="4" t="s">
        <v>101</v>
      </c>
      <c r="I97" s="4" t="s">
        <v>101</v>
      </c>
      <c r="J97" s="4" t="s">
        <v>101</v>
      </c>
      <c r="K97" s="4" t="s">
        <v>101</v>
      </c>
      <c r="L97" s="4" t="s">
        <v>101</v>
      </c>
      <c r="M97" s="4" t="s">
        <v>101</v>
      </c>
      <c r="N97" s="9"/>
      <c r="O97" s="1"/>
      <c r="P97" s="2"/>
      <c r="Q97" s="2"/>
      <c r="R97" s="3"/>
    </row>
    <row r="98" spans="1:18" ht="39.75" customHeight="1">
      <c r="A98" s="12" t="s">
        <v>65</v>
      </c>
      <c r="B98" s="4">
        <v>339</v>
      </c>
      <c r="C98" s="4">
        <v>330</v>
      </c>
      <c r="D98" s="4">
        <v>341</v>
      </c>
      <c r="E98" s="4">
        <v>341</v>
      </c>
      <c r="F98" s="4">
        <v>343</v>
      </c>
      <c r="G98" s="4">
        <v>297</v>
      </c>
      <c r="H98" s="4">
        <v>322</v>
      </c>
      <c r="I98" s="4">
        <v>336</v>
      </c>
      <c r="J98" s="4">
        <v>324</v>
      </c>
      <c r="K98" s="4">
        <v>331</v>
      </c>
      <c r="L98" s="4">
        <v>343</v>
      </c>
      <c r="M98" s="4">
        <v>314</v>
      </c>
      <c r="N98" s="9">
        <f>SUM(B98:M98)</f>
        <v>3961</v>
      </c>
      <c r="O98" s="1">
        <f t="shared" si="7"/>
        <v>330.0833333333333</v>
      </c>
      <c r="P98" s="2">
        <f t="shared" si="8"/>
        <v>13.957457005508314</v>
      </c>
      <c r="Q98" s="2">
        <f t="shared" si="9"/>
        <v>297</v>
      </c>
      <c r="R98" s="3">
        <f t="shared" si="10"/>
        <v>343</v>
      </c>
    </row>
    <row r="99" spans="1:18" ht="39.75" customHeight="1">
      <c r="A99" s="12" t="s">
        <v>66</v>
      </c>
      <c r="B99" s="4">
        <v>118</v>
      </c>
      <c r="C99" s="4">
        <v>102</v>
      </c>
      <c r="D99" s="4">
        <v>109</v>
      </c>
      <c r="E99" s="4">
        <v>108</v>
      </c>
      <c r="F99" s="4">
        <v>112</v>
      </c>
      <c r="G99" s="4">
        <v>108</v>
      </c>
      <c r="H99" s="4">
        <v>138</v>
      </c>
      <c r="I99" s="4">
        <v>93</v>
      </c>
      <c r="J99" s="4">
        <v>143</v>
      </c>
      <c r="K99" s="4">
        <v>109</v>
      </c>
      <c r="L99" s="4">
        <v>101</v>
      </c>
      <c r="M99" s="4">
        <v>91</v>
      </c>
      <c r="N99" s="9">
        <f>SUM(B99:M99)</f>
        <v>1332</v>
      </c>
      <c r="O99" s="1">
        <f t="shared" si="7"/>
        <v>111</v>
      </c>
      <c r="P99" s="2">
        <f t="shared" si="8"/>
        <v>15.765324435147363</v>
      </c>
      <c r="Q99" s="2">
        <f t="shared" si="9"/>
        <v>91</v>
      </c>
      <c r="R99" s="3">
        <f t="shared" si="10"/>
        <v>143</v>
      </c>
    </row>
    <row r="100" spans="1:18" ht="39.75" customHeight="1">
      <c r="A100" s="12" t="s">
        <v>67</v>
      </c>
      <c r="B100" s="4">
        <v>409</v>
      </c>
      <c r="C100" s="4">
        <v>359</v>
      </c>
      <c r="D100" s="4">
        <v>377</v>
      </c>
      <c r="E100" s="4">
        <v>403</v>
      </c>
      <c r="F100" s="4">
        <v>326</v>
      </c>
      <c r="G100" s="4">
        <v>505</v>
      </c>
      <c r="H100" s="4">
        <v>370</v>
      </c>
      <c r="I100" s="4">
        <v>385</v>
      </c>
      <c r="J100" s="4">
        <v>397</v>
      </c>
      <c r="K100" s="4">
        <v>355</v>
      </c>
      <c r="L100" s="4">
        <v>403</v>
      </c>
      <c r="M100" s="4">
        <v>348</v>
      </c>
      <c r="N100" s="9">
        <f>SUM(B100:M100)</f>
        <v>4637</v>
      </c>
      <c r="O100" s="1">
        <f t="shared" si="7"/>
        <v>386.4166666666667</v>
      </c>
      <c r="P100" s="2">
        <f t="shared" si="8"/>
        <v>45.18539251760135</v>
      </c>
      <c r="Q100" s="2">
        <f t="shared" si="9"/>
        <v>326</v>
      </c>
      <c r="R100" s="3">
        <f t="shared" si="10"/>
        <v>505</v>
      </c>
    </row>
    <row r="101" spans="1:18" ht="39.75" customHeight="1">
      <c r="A101" s="12" t="s">
        <v>68</v>
      </c>
      <c r="B101" s="4">
        <v>6986</v>
      </c>
      <c r="C101" s="4">
        <v>8360</v>
      </c>
      <c r="D101" s="4">
        <v>7141</v>
      </c>
      <c r="E101" s="4">
        <v>7159</v>
      </c>
      <c r="F101" s="4">
        <v>6916</v>
      </c>
      <c r="G101" s="4">
        <v>6607</v>
      </c>
      <c r="H101" s="4">
        <v>5865</v>
      </c>
      <c r="I101" s="4">
        <v>7180</v>
      </c>
      <c r="J101" s="4">
        <v>7108</v>
      </c>
      <c r="K101" s="4">
        <v>6456</v>
      </c>
      <c r="L101" s="4">
        <v>7192</v>
      </c>
      <c r="M101" s="4">
        <v>6717</v>
      </c>
      <c r="N101" s="9">
        <f>SUM(B101:M101)</f>
        <v>83687</v>
      </c>
      <c r="O101" s="1">
        <f t="shared" si="7"/>
        <v>6973.916666666667</v>
      </c>
      <c r="P101" s="2">
        <f t="shared" si="8"/>
        <v>587.2491276100666</v>
      </c>
      <c r="Q101" s="2">
        <f t="shared" si="9"/>
        <v>5865</v>
      </c>
      <c r="R101" s="3">
        <f t="shared" si="10"/>
        <v>8360</v>
      </c>
    </row>
    <row r="102" spans="1:18" ht="39.75" customHeight="1">
      <c r="A102" s="12" t="s">
        <v>69</v>
      </c>
      <c r="B102" s="4">
        <v>3673</v>
      </c>
      <c r="C102" s="4">
        <v>2684</v>
      </c>
      <c r="D102" s="4">
        <v>2772</v>
      </c>
      <c r="E102" s="4">
        <v>2659</v>
      </c>
      <c r="F102" s="4">
        <v>2520</v>
      </c>
      <c r="G102" s="4">
        <v>2888</v>
      </c>
      <c r="H102" s="4">
        <v>2165</v>
      </c>
      <c r="I102" s="4">
        <v>2524</v>
      </c>
      <c r="J102" s="4">
        <v>2620</v>
      </c>
      <c r="K102" s="4">
        <v>2915</v>
      </c>
      <c r="L102" s="4">
        <v>2639</v>
      </c>
      <c r="M102" s="4">
        <v>2261</v>
      </c>
      <c r="N102" s="9">
        <f>SUM(B102:M102)</f>
        <v>32320</v>
      </c>
      <c r="O102" s="1">
        <f t="shared" si="7"/>
        <v>2693.3333333333335</v>
      </c>
      <c r="P102" s="2">
        <f t="shared" si="8"/>
        <v>379.8718284640314</v>
      </c>
      <c r="Q102" s="2">
        <f t="shared" si="9"/>
        <v>2165</v>
      </c>
      <c r="R102" s="3">
        <f t="shared" si="10"/>
        <v>3673</v>
      </c>
    </row>
    <row r="103" spans="1:18" ht="39.75" customHeight="1">
      <c r="A103" s="12" t="s">
        <v>70</v>
      </c>
      <c r="B103" s="4">
        <v>194</v>
      </c>
      <c r="C103" s="4">
        <v>185</v>
      </c>
      <c r="D103" s="4">
        <v>151</v>
      </c>
      <c r="E103" s="4">
        <v>95</v>
      </c>
      <c r="F103" s="4">
        <v>87</v>
      </c>
      <c r="G103" s="4">
        <v>110</v>
      </c>
      <c r="H103" s="4">
        <v>98</v>
      </c>
      <c r="I103" s="4">
        <v>162</v>
      </c>
      <c r="J103" s="4">
        <v>196</v>
      </c>
      <c r="K103" s="4">
        <v>155</v>
      </c>
      <c r="L103" s="4">
        <v>174</v>
      </c>
      <c r="M103" s="4">
        <v>164</v>
      </c>
      <c r="N103" s="9">
        <f aca="true" t="shared" si="12" ref="N103:N108">SUM(B103:M103)</f>
        <v>1771</v>
      </c>
      <c r="O103" s="1">
        <f t="shared" si="7"/>
        <v>147.58333333333334</v>
      </c>
      <c r="P103" s="2">
        <f t="shared" si="8"/>
        <v>39.82566174382207</v>
      </c>
      <c r="Q103" s="2">
        <f t="shared" si="9"/>
        <v>87</v>
      </c>
      <c r="R103" s="3">
        <f t="shared" si="10"/>
        <v>196</v>
      </c>
    </row>
    <row r="104" spans="1:18" ht="39.75" customHeight="1">
      <c r="A104" s="13" t="s">
        <v>71</v>
      </c>
      <c r="B104" s="5">
        <v>312</v>
      </c>
      <c r="C104" s="5">
        <v>254</v>
      </c>
      <c r="D104" s="5">
        <v>250</v>
      </c>
      <c r="E104" s="5">
        <v>252</v>
      </c>
      <c r="F104" s="5">
        <v>282</v>
      </c>
      <c r="G104" s="5">
        <v>245</v>
      </c>
      <c r="H104" s="5">
        <v>266</v>
      </c>
      <c r="I104" s="5">
        <v>253</v>
      </c>
      <c r="J104" s="5">
        <v>249</v>
      </c>
      <c r="K104" s="5">
        <v>237</v>
      </c>
      <c r="L104" s="5">
        <v>242</v>
      </c>
      <c r="M104" s="5">
        <v>256</v>
      </c>
      <c r="N104" s="9">
        <f t="shared" si="12"/>
        <v>3098</v>
      </c>
      <c r="O104" s="1">
        <f t="shared" si="7"/>
        <v>258.1666666666667</v>
      </c>
      <c r="P104" s="2">
        <f t="shared" si="8"/>
        <v>20.555173351619974</v>
      </c>
      <c r="Q104" s="2">
        <f t="shared" si="9"/>
        <v>237</v>
      </c>
      <c r="R104" s="3">
        <f t="shared" si="10"/>
        <v>312</v>
      </c>
    </row>
    <row r="105" spans="1:18" ht="39.75" customHeight="1">
      <c r="A105" s="13" t="s">
        <v>72</v>
      </c>
      <c r="B105" s="4">
        <v>630</v>
      </c>
      <c r="C105" s="4">
        <v>737</v>
      </c>
      <c r="D105" s="4">
        <v>666</v>
      </c>
      <c r="E105" s="4">
        <v>499</v>
      </c>
      <c r="F105" s="4">
        <v>451</v>
      </c>
      <c r="G105" s="4">
        <v>563</v>
      </c>
      <c r="H105" s="4">
        <v>471</v>
      </c>
      <c r="I105" s="4">
        <v>462</v>
      </c>
      <c r="J105" s="4">
        <v>529</v>
      </c>
      <c r="K105" s="4">
        <v>582</v>
      </c>
      <c r="L105" s="4">
        <v>576</v>
      </c>
      <c r="M105" s="4">
        <v>475</v>
      </c>
      <c r="N105" s="9">
        <f t="shared" si="12"/>
        <v>6641</v>
      </c>
      <c r="O105" s="1">
        <f t="shared" si="7"/>
        <v>553.4166666666666</v>
      </c>
      <c r="P105" s="2">
        <f t="shared" si="8"/>
        <v>89.95297593069317</v>
      </c>
      <c r="Q105" s="2">
        <f t="shared" si="9"/>
        <v>451</v>
      </c>
      <c r="R105" s="3">
        <f t="shared" si="10"/>
        <v>737</v>
      </c>
    </row>
    <row r="106" spans="1:18" ht="39.75" customHeight="1">
      <c r="A106" s="12" t="s">
        <v>73</v>
      </c>
      <c r="B106" s="4">
        <v>207</v>
      </c>
      <c r="C106" s="4">
        <v>222</v>
      </c>
      <c r="D106" s="4">
        <v>189</v>
      </c>
      <c r="E106" s="4">
        <v>196</v>
      </c>
      <c r="F106" s="4">
        <v>305</v>
      </c>
      <c r="G106" s="4">
        <v>241</v>
      </c>
      <c r="H106" s="4">
        <v>234</v>
      </c>
      <c r="I106" s="4">
        <v>210</v>
      </c>
      <c r="J106" s="4">
        <v>215</v>
      </c>
      <c r="K106" s="4">
        <v>208</v>
      </c>
      <c r="L106" s="4">
        <v>231</v>
      </c>
      <c r="M106" s="4">
        <v>205</v>
      </c>
      <c r="N106" s="9">
        <f t="shared" si="12"/>
        <v>2663</v>
      </c>
      <c r="O106" s="1">
        <f t="shared" si="7"/>
        <v>221.91666666666666</v>
      </c>
      <c r="P106" s="2">
        <f t="shared" si="8"/>
        <v>30.365825088960285</v>
      </c>
      <c r="Q106" s="2">
        <f t="shared" si="9"/>
        <v>189</v>
      </c>
      <c r="R106" s="3">
        <f t="shared" si="10"/>
        <v>305</v>
      </c>
    </row>
    <row r="107" spans="1:18" ht="39.75" customHeight="1">
      <c r="A107" s="12" t="s">
        <v>74</v>
      </c>
      <c r="B107" s="4">
        <v>62</v>
      </c>
      <c r="C107" s="4">
        <v>52</v>
      </c>
      <c r="D107" s="4">
        <v>52</v>
      </c>
      <c r="E107" s="4">
        <v>216</v>
      </c>
      <c r="F107" s="4">
        <v>210</v>
      </c>
      <c r="G107" s="4">
        <v>208</v>
      </c>
      <c r="H107" s="4">
        <v>50</v>
      </c>
      <c r="I107" s="4">
        <v>61</v>
      </c>
      <c r="J107" s="4">
        <v>62</v>
      </c>
      <c r="K107" s="4">
        <v>68</v>
      </c>
      <c r="L107" s="4">
        <v>62</v>
      </c>
      <c r="M107" s="4">
        <v>173</v>
      </c>
      <c r="N107" s="9">
        <f t="shared" si="12"/>
        <v>1276</v>
      </c>
      <c r="O107" s="1">
        <f t="shared" si="7"/>
        <v>106.33333333333333</v>
      </c>
      <c r="P107" s="2">
        <f t="shared" si="8"/>
        <v>71.38415068975024</v>
      </c>
      <c r="Q107" s="2">
        <f t="shared" si="9"/>
        <v>50</v>
      </c>
      <c r="R107" s="3">
        <f t="shared" si="10"/>
        <v>216</v>
      </c>
    </row>
    <row r="108" spans="1:18" ht="21.75" customHeight="1">
      <c r="A108" s="12" t="s">
        <v>75</v>
      </c>
      <c r="B108" s="4">
        <v>3</v>
      </c>
      <c r="C108" s="4">
        <v>1</v>
      </c>
      <c r="D108" s="4">
        <v>0</v>
      </c>
      <c r="E108" s="4">
        <v>14</v>
      </c>
      <c r="F108" s="4">
        <v>15</v>
      </c>
      <c r="G108" s="4">
        <v>15</v>
      </c>
      <c r="H108" s="4">
        <v>15</v>
      </c>
      <c r="I108" s="4">
        <v>0</v>
      </c>
      <c r="J108" s="4">
        <v>1</v>
      </c>
      <c r="K108" s="4">
        <v>7</v>
      </c>
      <c r="L108" s="4">
        <v>0</v>
      </c>
      <c r="M108" s="4">
        <v>3</v>
      </c>
      <c r="N108" s="9">
        <f t="shared" si="12"/>
        <v>74</v>
      </c>
      <c r="O108" s="1">
        <f t="shared" si="7"/>
        <v>6.166666666666667</v>
      </c>
      <c r="P108" s="2">
        <f t="shared" si="8"/>
        <v>6.630965010441313</v>
      </c>
      <c r="Q108" s="2">
        <f t="shared" si="9"/>
        <v>0</v>
      </c>
      <c r="R108" s="3">
        <f t="shared" si="10"/>
        <v>15</v>
      </c>
    </row>
    <row r="109" spans="1:18" ht="21.75" customHeight="1">
      <c r="A109" s="18" t="s">
        <v>76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0"/>
      <c r="O109" s="1"/>
      <c r="P109" s="2"/>
      <c r="Q109" s="2"/>
      <c r="R109" s="3"/>
    </row>
    <row r="110" spans="1:18" ht="21.75" customHeight="1">
      <c r="A110" s="12"/>
      <c r="B110" s="4" t="s">
        <v>101</v>
      </c>
      <c r="C110" s="4" t="s">
        <v>101</v>
      </c>
      <c r="D110" s="4" t="s">
        <v>101</v>
      </c>
      <c r="E110" s="4" t="s">
        <v>101</v>
      </c>
      <c r="F110" s="4" t="s">
        <v>101</v>
      </c>
      <c r="G110" s="4" t="s">
        <v>101</v>
      </c>
      <c r="H110" s="4" t="s">
        <v>101</v>
      </c>
      <c r="I110" s="4" t="s">
        <v>101</v>
      </c>
      <c r="J110" s="4" t="s">
        <v>101</v>
      </c>
      <c r="K110" s="4" t="s">
        <v>101</v>
      </c>
      <c r="L110" s="4" t="s">
        <v>101</v>
      </c>
      <c r="M110" s="4" t="s">
        <v>101</v>
      </c>
      <c r="N110" s="9"/>
      <c r="O110" s="1"/>
      <c r="P110" s="2"/>
      <c r="Q110" s="2"/>
      <c r="R110" s="3"/>
    </row>
    <row r="111" spans="1:18" ht="39.75" customHeight="1">
      <c r="A111" s="12" t="s">
        <v>77</v>
      </c>
      <c r="B111" s="4">
        <v>446</v>
      </c>
      <c r="C111" s="4">
        <v>475</v>
      </c>
      <c r="D111" s="4">
        <v>488</v>
      </c>
      <c r="E111" s="4">
        <v>472</v>
      </c>
      <c r="F111" s="4">
        <v>546</v>
      </c>
      <c r="G111" s="4">
        <v>411</v>
      </c>
      <c r="H111" s="4">
        <v>377</v>
      </c>
      <c r="I111" s="4">
        <v>455</v>
      </c>
      <c r="J111" s="4">
        <v>462</v>
      </c>
      <c r="K111" s="4">
        <v>446</v>
      </c>
      <c r="L111" s="4">
        <v>475</v>
      </c>
      <c r="M111" s="4">
        <v>512</v>
      </c>
      <c r="N111" s="10">
        <f aca="true" t="shared" si="13" ref="N111:N119">SUM(B111:M111)</f>
        <v>5565</v>
      </c>
      <c r="O111" s="1">
        <f t="shared" si="7"/>
        <v>463.75</v>
      </c>
      <c r="P111" s="2">
        <f t="shared" si="8"/>
        <v>43.71420613692782</v>
      </c>
      <c r="Q111" s="2">
        <f t="shared" si="9"/>
        <v>377</v>
      </c>
      <c r="R111" s="3">
        <f t="shared" si="10"/>
        <v>546</v>
      </c>
    </row>
    <row r="112" spans="1:18" ht="39.75" customHeight="1">
      <c r="A112" s="12" t="s">
        <v>78</v>
      </c>
      <c r="B112" s="4">
        <v>735</v>
      </c>
      <c r="C112" s="4">
        <v>800</v>
      </c>
      <c r="D112" s="4">
        <v>728</v>
      </c>
      <c r="E112" s="4">
        <v>710</v>
      </c>
      <c r="F112" s="4">
        <v>1206</v>
      </c>
      <c r="G112" s="4">
        <v>458</v>
      </c>
      <c r="H112" s="4">
        <v>545</v>
      </c>
      <c r="I112" s="4">
        <v>707</v>
      </c>
      <c r="J112" s="4">
        <v>728.75</v>
      </c>
      <c r="K112" s="4">
        <v>1394</v>
      </c>
      <c r="L112" s="4">
        <v>405</v>
      </c>
      <c r="M112" s="4">
        <v>959</v>
      </c>
      <c r="N112" s="9">
        <f t="shared" si="13"/>
        <v>9375.75</v>
      </c>
      <c r="O112" s="1">
        <f t="shared" si="7"/>
        <v>781.3125</v>
      </c>
      <c r="P112" s="2">
        <f t="shared" si="8"/>
        <v>287.3089706261758</v>
      </c>
      <c r="Q112" s="2">
        <f t="shared" si="9"/>
        <v>405</v>
      </c>
      <c r="R112" s="3">
        <f t="shared" si="10"/>
        <v>1394</v>
      </c>
    </row>
    <row r="113" spans="1:18" ht="39.75" customHeight="1">
      <c r="A113" s="12" t="s">
        <v>79</v>
      </c>
      <c r="B113" s="4">
        <v>416</v>
      </c>
      <c r="C113" s="4">
        <v>417</v>
      </c>
      <c r="D113" s="4">
        <v>413</v>
      </c>
      <c r="E113" s="4">
        <v>352</v>
      </c>
      <c r="F113" s="4">
        <v>314</v>
      </c>
      <c r="G113" s="4">
        <v>327</v>
      </c>
      <c r="H113" s="4">
        <v>302</v>
      </c>
      <c r="I113" s="4">
        <v>278</v>
      </c>
      <c r="J113" s="4">
        <v>250</v>
      </c>
      <c r="K113" s="4">
        <v>312</v>
      </c>
      <c r="L113" s="4">
        <v>465</v>
      </c>
      <c r="M113" s="4">
        <v>251</v>
      </c>
      <c r="N113" s="9">
        <f t="shared" si="13"/>
        <v>4097</v>
      </c>
      <c r="O113" s="1">
        <f t="shared" si="7"/>
        <v>341.4166666666667</v>
      </c>
      <c r="P113" s="2">
        <f t="shared" si="8"/>
        <v>71.17003753282873</v>
      </c>
      <c r="Q113" s="2">
        <f t="shared" si="9"/>
        <v>250</v>
      </c>
      <c r="R113" s="3">
        <f t="shared" si="10"/>
        <v>465</v>
      </c>
    </row>
    <row r="114" spans="1:18" ht="39.75" customHeight="1">
      <c r="A114" s="12" t="s">
        <v>69</v>
      </c>
      <c r="B114" s="4">
        <v>5404</v>
      </c>
      <c r="C114" s="4">
        <v>5184</v>
      </c>
      <c r="D114" s="4">
        <v>5493</v>
      </c>
      <c r="E114" s="4">
        <v>4686</v>
      </c>
      <c r="F114" s="4">
        <v>4980</v>
      </c>
      <c r="G114" s="4">
        <v>3729</v>
      </c>
      <c r="H114" s="4">
        <v>4198</v>
      </c>
      <c r="I114" s="4">
        <v>5024</v>
      </c>
      <c r="J114" s="4">
        <v>5213</v>
      </c>
      <c r="K114" s="4">
        <v>4714</v>
      </c>
      <c r="L114" s="4">
        <v>5126</v>
      </c>
      <c r="M114" s="4">
        <v>5153</v>
      </c>
      <c r="N114" s="9">
        <f t="shared" si="13"/>
        <v>58904</v>
      </c>
      <c r="O114" s="1">
        <f t="shared" si="7"/>
        <v>4908.666666666667</v>
      </c>
      <c r="P114" s="2">
        <f t="shared" si="8"/>
        <v>510.3195671401033</v>
      </c>
      <c r="Q114" s="2">
        <f t="shared" si="9"/>
        <v>3729</v>
      </c>
      <c r="R114" s="3">
        <f t="shared" si="10"/>
        <v>5493</v>
      </c>
    </row>
    <row r="115" spans="1:18" ht="39.75" customHeight="1">
      <c r="A115" s="12" t="s">
        <v>71</v>
      </c>
      <c r="B115" s="4">
        <v>955</v>
      </c>
      <c r="C115" s="4">
        <v>872</v>
      </c>
      <c r="D115" s="4">
        <v>870</v>
      </c>
      <c r="E115" s="4">
        <v>934</v>
      </c>
      <c r="F115" s="4">
        <v>1152</v>
      </c>
      <c r="G115" s="4">
        <v>820</v>
      </c>
      <c r="H115" s="4">
        <v>913</v>
      </c>
      <c r="I115" s="4">
        <v>975</v>
      </c>
      <c r="J115" s="4">
        <v>933</v>
      </c>
      <c r="K115" s="4">
        <v>906</v>
      </c>
      <c r="L115" s="4">
        <v>931</v>
      </c>
      <c r="M115" s="4">
        <v>904</v>
      </c>
      <c r="N115" s="9">
        <f t="shared" si="13"/>
        <v>11165</v>
      </c>
      <c r="O115" s="1">
        <f t="shared" si="7"/>
        <v>930.4166666666666</v>
      </c>
      <c r="P115" s="2">
        <f t="shared" si="8"/>
        <v>81.21963301984768</v>
      </c>
      <c r="Q115" s="2">
        <f t="shared" si="9"/>
        <v>820</v>
      </c>
      <c r="R115" s="3">
        <f t="shared" si="10"/>
        <v>1152</v>
      </c>
    </row>
    <row r="116" spans="1:18" ht="39.75" customHeight="1">
      <c r="A116" s="12" t="s">
        <v>72</v>
      </c>
      <c r="B116" s="4">
        <v>1906</v>
      </c>
      <c r="C116" s="4">
        <v>1829</v>
      </c>
      <c r="D116" s="4">
        <v>1686</v>
      </c>
      <c r="E116" s="4">
        <v>18654</v>
      </c>
      <c r="F116" s="4">
        <v>2015</v>
      </c>
      <c r="G116" s="4">
        <v>1567</v>
      </c>
      <c r="H116" s="4">
        <v>1691</v>
      </c>
      <c r="I116" s="4">
        <v>2008</v>
      </c>
      <c r="J116" s="4">
        <v>2037</v>
      </c>
      <c r="K116" s="4">
        <v>1849</v>
      </c>
      <c r="L116" s="4">
        <v>2066</v>
      </c>
      <c r="M116" s="4">
        <v>2181</v>
      </c>
      <c r="N116" s="9">
        <f t="shared" si="13"/>
        <v>39489</v>
      </c>
      <c r="O116" s="1">
        <f t="shared" si="7"/>
        <v>3290.75</v>
      </c>
      <c r="P116" s="2">
        <f t="shared" si="8"/>
        <v>4841.529700508827</v>
      </c>
      <c r="Q116" s="2">
        <f t="shared" si="9"/>
        <v>1567</v>
      </c>
      <c r="R116" s="3">
        <f t="shared" si="10"/>
        <v>18654</v>
      </c>
    </row>
    <row r="117" spans="1:18" ht="39.75" customHeight="1">
      <c r="A117" s="12" t="s">
        <v>80</v>
      </c>
      <c r="B117" s="4">
        <v>1027</v>
      </c>
      <c r="C117" s="4">
        <v>973</v>
      </c>
      <c r="D117" s="4">
        <v>885</v>
      </c>
      <c r="E117" s="4">
        <v>1089</v>
      </c>
      <c r="F117" s="4">
        <v>1092</v>
      </c>
      <c r="G117" s="4">
        <v>861</v>
      </c>
      <c r="H117" s="4">
        <v>1184</v>
      </c>
      <c r="I117" s="4">
        <v>1198</v>
      </c>
      <c r="J117" s="4">
        <v>1357</v>
      </c>
      <c r="K117" s="4">
        <v>1079</v>
      </c>
      <c r="L117" s="4">
        <v>1289</v>
      </c>
      <c r="M117" s="4">
        <v>1173</v>
      </c>
      <c r="N117" s="9">
        <f t="shared" si="13"/>
        <v>13207</v>
      </c>
      <c r="O117" s="1">
        <f t="shared" si="7"/>
        <v>1100.5833333333333</v>
      </c>
      <c r="P117" s="2">
        <f t="shared" si="8"/>
        <v>150.50971477756573</v>
      </c>
      <c r="Q117" s="2">
        <f t="shared" si="9"/>
        <v>861</v>
      </c>
      <c r="R117" s="3">
        <f t="shared" si="10"/>
        <v>1357</v>
      </c>
    </row>
    <row r="118" spans="1:18" ht="39.75" customHeight="1">
      <c r="A118" s="12" t="s">
        <v>74</v>
      </c>
      <c r="B118" s="4">
        <v>241</v>
      </c>
      <c r="C118" s="4">
        <v>236</v>
      </c>
      <c r="D118" s="4">
        <v>207</v>
      </c>
      <c r="E118" s="4">
        <v>188</v>
      </c>
      <c r="F118" s="4">
        <v>203</v>
      </c>
      <c r="G118" s="4">
        <v>162</v>
      </c>
      <c r="H118" s="4">
        <v>160</v>
      </c>
      <c r="I118" s="4">
        <v>193</v>
      </c>
      <c r="J118" s="4">
        <v>673</v>
      </c>
      <c r="K118" s="4">
        <v>199</v>
      </c>
      <c r="L118" s="4">
        <v>214</v>
      </c>
      <c r="M118" s="4">
        <v>196</v>
      </c>
      <c r="N118" s="9">
        <f t="shared" si="13"/>
        <v>2872</v>
      </c>
      <c r="O118" s="1">
        <f t="shared" si="7"/>
        <v>239.33333333333334</v>
      </c>
      <c r="P118" s="2">
        <f t="shared" si="8"/>
        <v>138.71116710196003</v>
      </c>
      <c r="Q118" s="2">
        <f t="shared" si="9"/>
        <v>160</v>
      </c>
      <c r="R118" s="3">
        <f t="shared" si="10"/>
        <v>673</v>
      </c>
    </row>
    <row r="119" spans="1:18" ht="39.75" customHeight="1">
      <c r="A119" s="12" t="s">
        <v>75</v>
      </c>
      <c r="B119" s="4">
        <v>27</v>
      </c>
      <c r="C119" s="4">
        <v>35</v>
      </c>
      <c r="D119" s="4">
        <v>31</v>
      </c>
      <c r="E119" s="4">
        <v>52</v>
      </c>
      <c r="F119" s="4">
        <v>71</v>
      </c>
      <c r="G119" s="4">
        <v>47</v>
      </c>
      <c r="H119" s="4">
        <v>77</v>
      </c>
      <c r="I119" s="4">
        <v>38</v>
      </c>
      <c r="J119" s="4">
        <v>29</v>
      </c>
      <c r="K119" s="4">
        <v>73</v>
      </c>
      <c r="L119" s="4">
        <v>59</v>
      </c>
      <c r="M119" s="4">
        <v>30</v>
      </c>
      <c r="N119" s="9">
        <f t="shared" si="13"/>
        <v>569</v>
      </c>
      <c r="O119" s="1">
        <f t="shared" si="7"/>
        <v>47.416666666666664</v>
      </c>
      <c r="P119" s="2">
        <f t="shared" si="8"/>
        <v>18.61796948860933</v>
      </c>
      <c r="Q119" s="2">
        <f t="shared" si="9"/>
        <v>27</v>
      </c>
      <c r="R119" s="3">
        <f t="shared" si="10"/>
        <v>77</v>
      </c>
    </row>
    <row r="120" spans="1:18" ht="39.75" customHeight="1">
      <c r="A120" s="12" t="s">
        <v>81</v>
      </c>
      <c r="B120" s="4">
        <v>337</v>
      </c>
      <c r="C120" s="4">
        <v>673</v>
      </c>
      <c r="D120" s="4">
        <v>675</v>
      </c>
      <c r="E120" s="4">
        <v>495</v>
      </c>
      <c r="F120" s="4">
        <v>899.5</v>
      </c>
      <c r="G120" s="5">
        <v>447.5</v>
      </c>
      <c r="H120" s="4">
        <v>1212.5</v>
      </c>
      <c r="I120" s="5">
        <v>737.25</v>
      </c>
      <c r="J120" s="5">
        <v>1086</v>
      </c>
      <c r="K120" s="4">
        <v>934.5</v>
      </c>
      <c r="L120" s="4">
        <v>1090</v>
      </c>
      <c r="M120" s="4">
        <v>774.5</v>
      </c>
      <c r="N120" s="9">
        <f>SUM(B120:L120)</f>
        <v>8587.25</v>
      </c>
      <c r="O120" s="1">
        <f t="shared" si="7"/>
        <v>780.1458333333334</v>
      </c>
      <c r="P120" s="2">
        <f t="shared" si="8"/>
        <v>274.24351443258115</v>
      </c>
      <c r="Q120" s="2">
        <f t="shared" si="9"/>
        <v>337</v>
      </c>
      <c r="R120" s="3">
        <f t="shared" si="10"/>
        <v>1212.5</v>
      </c>
    </row>
    <row r="121" spans="1:18" ht="39.75" customHeight="1">
      <c r="A121" s="13" t="s">
        <v>82</v>
      </c>
      <c r="B121" s="5">
        <v>458</v>
      </c>
      <c r="C121" s="5">
        <v>823</v>
      </c>
      <c r="D121" s="5">
        <v>651</v>
      </c>
      <c r="E121" s="5">
        <v>440</v>
      </c>
      <c r="F121" s="5">
        <v>356</v>
      </c>
      <c r="G121" s="4">
        <v>877</v>
      </c>
      <c r="H121" s="5">
        <v>721</v>
      </c>
      <c r="I121" s="4">
        <v>473.5</v>
      </c>
      <c r="J121" s="4">
        <v>582</v>
      </c>
      <c r="K121" s="5">
        <v>601</v>
      </c>
      <c r="L121" s="5">
        <v>427</v>
      </c>
      <c r="M121" s="5">
        <v>687</v>
      </c>
      <c r="N121" s="9">
        <f>SUM(B121:M121)</f>
        <v>7096.5</v>
      </c>
      <c r="O121" s="1">
        <f t="shared" si="7"/>
        <v>591.375</v>
      </c>
      <c r="P121" s="2">
        <f t="shared" si="8"/>
        <v>165.67563119761238</v>
      </c>
      <c r="Q121" s="2">
        <f t="shared" si="9"/>
        <v>356</v>
      </c>
      <c r="R121" s="3">
        <f t="shared" si="10"/>
        <v>877</v>
      </c>
    </row>
    <row r="122" spans="1:18" ht="39.75" customHeight="1">
      <c r="A122" s="12" t="s">
        <v>83</v>
      </c>
      <c r="B122" s="4">
        <v>714</v>
      </c>
      <c r="C122" s="4">
        <v>727</v>
      </c>
      <c r="D122" s="4">
        <v>606</v>
      </c>
      <c r="E122" s="4">
        <v>662.5</v>
      </c>
      <c r="F122" s="4">
        <v>794</v>
      </c>
      <c r="G122" s="4">
        <v>645</v>
      </c>
      <c r="H122" s="4">
        <v>725</v>
      </c>
      <c r="I122" s="4">
        <v>887</v>
      </c>
      <c r="J122" s="4">
        <v>894</v>
      </c>
      <c r="K122" s="4">
        <v>732</v>
      </c>
      <c r="L122" s="4">
        <v>692</v>
      </c>
      <c r="M122" s="4">
        <v>608</v>
      </c>
      <c r="N122" s="9">
        <f>SUM(B122:M122)</f>
        <v>8686.5</v>
      </c>
      <c r="O122" s="1">
        <f t="shared" si="7"/>
        <v>723.875</v>
      </c>
      <c r="P122" s="2">
        <f t="shared" si="8"/>
        <v>94.85398467692809</v>
      </c>
      <c r="Q122" s="2">
        <f t="shared" si="9"/>
        <v>606</v>
      </c>
      <c r="R122" s="3">
        <f t="shared" si="10"/>
        <v>894</v>
      </c>
    </row>
    <row r="123" spans="1:18" ht="39.75" customHeight="1">
      <c r="A123" s="12" t="s">
        <v>84</v>
      </c>
      <c r="B123" s="4">
        <v>716</v>
      </c>
      <c r="C123" s="4">
        <v>698</v>
      </c>
      <c r="D123" s="4">
        <v>678</v>
      </c>
      <c r="E123" s="4">
        <v>617.5</v>
      </c>
      <c r="F123" s="4">
        <v>705.5</v>
      </c>
      <c r="G123" s="4">
        <v>415.5</v>
      </c>
      <c r="H123" s="4">
        <v>748</v>
      </c>
      <c r="I123" s="4">
        <v>755.5</v>
      </c>
      <c r="J123" s="4">
        <v>791</v>
      </c>
      <c r="K123" s="4">
        <v>7280</v>
      </c>
      <c r="L123" s="4">
        <v>699</v>
      </c>
      <c r="M123" s="4">
        <v>812</v>
      </c>
      <c r="N123" s="9">
        <f>SUM(B123:M123)</f>
        <v>14916</v>
      </c>
      <c r="O123" s="1">
        <f t="shared" si="7"/>
        <v>1243</v>
      </c>
      <c r="P123" s="2">
        <f t="shared" si="8"/>
        <v>1903.8941672267395</v>
      </c>
      <c r="Q123" s="2">
        <f t="shared" si="9"/>
        <v>415.5</v>
      </c>
      <c r="R123" s="3">
        <f t="shared" si="10"/>
        <v>7280</v>
      </c>
    </row>
    <row r="124" spans="1:18" ht="39.75" customHeight="1">
      <c r="A124" s="12" t="s">
        <v>116</v>
      </c>
      <c r="B124" s="4">
        <v>28</v>
      </c>
      <c r="C124" s="4">
        <v>33</v>
      </c>
      <c r="D124" s="4">
        <v>32</v>
      </c>
      <c r="E124" s="4">
        <v>53</v>
      </c>
      <c r="F124" s="4">
        <v>24</v>
      </c>
      <c r="G124" s="4">
        <v>197</v>
      </c>
      <c r="H124" s="4">
        <v>54</v>
      </c>
      <c r="I124" s="4">
        <v>27</v>
      </c>
      <c r="J124" s="4">
        <v>48</v>
      </c>
      <c r="K124" s="4">
        <v>63</v>
      </c>
      <c r="L124" s="4">
        <v>59</v>
      </c>
      <c r="M124" s="4">
        <v>33</v>
      </c>
      <c r="N124" s="9">
        <f>SUM(B124:M124)</f>
        <v>651</v>
      </c>
      <c r="O124" s="1">
        <f t="shared" si="7"/>
        <v>54.25</v>
      </c>
      <c r="P124" s="2">
        <f t="shared" si="8"/>
        <v>46.964444965410706</v>
      </c>
      <c r="Q124" s="2">
        <f t="shared" si="9"/>
        <v>24</v>
      </c>
      <c r="R124" s="3">
        <f t="shared" si="10"/>
        <v>197</v>
      </c>
    </row>
    <row r="125" spans="1:18" ht="39.75" customHeight="1">
      <c r="A125" s="12" t="s">
        <v>85</v>
      </c>
      <c r="B125" s="4">
        <v>208</v>
      </c>
      <c r="C125" s="4">
        <v>271</v>
      </c>
      <c r="D125" s="4">
        <v>203</v>
      </c>
      <c r="E125" s="4">
        <v>194</v>
      </c>
      <c r="F125" s="4">
        <v>276</v>
      </c>
      <c r="G125" s="4">
        <v>146</v>
      </c>
      <c r="H125" s="4">
        <v>209</v>
      </c>
      <c r="I125" s="4">
        <v>246</v>
      </c>
      <c r="J125" s="4">
        <v>214</v>
      </c>
      <c r="K125" s="4">
        <v>192</v>
      </c>
      <c r="L125" s="4">
        <v>194</v>
      </c>
      <c r="M125" s="4">
        <v>184</v>
      </c>
      <c r="N125" s="9">
        <f>SUM(B125:M125)</f>
        <v>2537</v>
      </c>
      <c r="O125" s="1">
        <f t="shared" si="7"/>
        <v>211.41666666666666</v>
      </c>
      <c r="P125" s="2">
        <f t="shared" si="8"/>
        <v>36.960564570002575</v>
      </c>
      <c r="Q125" s="2">
        <f t="shared" si="9"/>
        <v>146</v>
      </c>
      <c r="R125" s="3">
        <f t="shared" si="10"/>
        <v>276</v>
      </c>
    </row>
    <row r="126" spans="1:18" ht="39.75" customHeight="1">
      <c r="A126" s="18" t="s">
        <v>86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0"/>
      <c r="O126" s="1"/>
      <c r="P126" s="2"/>
      <c r="Q126" s="2"/>
      <c r="R126" s="3"/>
    </row>
    <row r="127" spans="1:18" ht="39.75" customHeight="1">
      <c r="A127" s="12" t="s">
        <v>68</v>
      </c>
      <c r="B127" s="4">
        <v>733</v>
      </c>
      <c r="C127" s="4">
        <v>730</v>
      </c>
      <c r="D127" s="4">
        <v>745</v>
      </c>
      <c r="E127" s="4">
        <v>686</v>
      </c>
      <c r="F127" s="4">
        <v>669</v>
      </c>
      <c r="G127" s="5">
        <v>698</v>
      </c>
      <c r="H127" s="4">
        <v>741</v>
      </c>
      <c r="I127" s="5">
        <v>679</v>
      </c>
      <c r="J127" s="5">
        <v>735</v>
      </c>
      <c r="K127" s="4">
        <v>621</v>
      </c>
      <c r="L127" s="4">
        <v>926</v>
      </c>
      <c r="M127" s="4">
        <v>734</v>
      </c>
      <c r="N127" s="9">
        <f>SUM(B127:M127)</f>
        <v>8697</v>
      </c>
      <c r="O127" s="1">
        <f t="shared" si="7"/>
        <v>724.75</v>
      </c>
      <c r="P127" s="2">
        <f t="shared" si="8"/>
        <v>73.63562008603272</v>
      </c>
      <c r="Q127" s="2">
        <f t="shared" si="9"/>
        <v>621</v>
      </c>
      <c r="R127" s="3">
        <f t="shared" si="10"/>
        <v>926</v>
      </c>
    </row>
    <row r="128" spans="1:18" ht="39.75" customHeight="1">
      <c r="A128" s="13" t="s">
        <v>87</v>
      </c>
      <c r="B128" s="5">
        <v>29</v>
      </c>
      <c r="C128" s="5">
        <v>25</v>
      </c>
      <c r="D128" s="5">
        <v>33</v>
      </c>
      <c r="E128" s="5">
        <v>26</v>
      </c>
      <c r="F128" s="5">
        <v>19</v>
      </c>
      <c r="G128" s="4">
        <v>28</v>
      </c>
      <c r="H128" s="5">
        <v>37</v>
      </c>
      <c r="I128" s="4">
        <v>40</v>
      </c>
      <c r="J128" s="4">
        <v>25</v>
      </c>
      <c r="K128" s="5">
        <v>22</v>
      </c>
      <c r="L128" s="5">
        <v>28</v>
      </c>
      <c r="M128" s="5">
        <v>24</v>
      </c>
      <c r="N128" s="9">
        <f>SUM(B128:M128)</f>
        <v>336</v>
      </c>
      <c r="O128" s="1">
        <f t="shared" si="7"/>
        <v>28</v>
      </c>
      <c r="P128" s="2">
        <f t="shared" si="8"/>
        <v>6.075285253310408</v>
      </c>
      <c r="Q128" s="2">
        <f t="shared" si="9"/>
        <v>19</v>
      </c>
      <c r="R128" s="3">
        <f t="shared" si="10"/>
        <v>40</v>
      </c>
    </row>
    <row r="129" spans="1:18" ht="39.75" customHeight="1">
      <c r="A129" s="12" t="s">
        <v>88</v>
      </c>
      <c r="B129" s="4">
        <v>50</v>
      </c>
      <c r="C129" s="4">
        <v>67</v>
      </c>
      <c r="D129" s="4">
        <v>62</v>
      </c>
      <c r="E129" s="4">
        <v>68</v>
      </c>
      <c r="F129" s="4">
        <v>63</v>
      </c>
      <c r="G129" s="4">
        <v>78</v>
      </c>
      <c r="H129" s="4">
        <v>70</v>
      </c>
      <c r="I129" s="4">
        <v>80</v>
      </c>
      <c r="J129" s="4">
        <v>66</v>
      </c>
      <c r="K129" s="4">
        <v>92</v>
      </c>
      <c r="L129" s="4">
        <v>61</v>
      </c>
      <c r="M129" s="4">
        <v>50</v>
      </c>
      <c r="N129" s="9">
        <f>SUM(B129:M129)</f>
        <v>807</v>
      </c>
      <c r="O129" s="1">
        <f t="shared" si="7"/>
        <v>67.25</v>
      </c>
      <c r="P129" s="2">
        <f t="shared" si="8"/>
        <v>11.985787037532868</v>
      </c>
      <c r="Q129" s="2">
        <f t="shared" si="9"/>
        <v>50</v>
      </c>
      <c r="R129" s="3">
        <f t="shared" si="10"/>
        <v>92</v>
      </c>
    </row>
    <row r="130" spans="1:18" ht="39.75" customHeight="1">
      <c r="A130" s="12" t="s">
        <v>89</v>
      </c>
      <c r="B130" s="4">
        <v>71</v>
      </c>
      <c r="C130" s="4">
        <v>102</v>
      </c>
      <c r="D130" s="4">
        <v>109</v>
      </c>
      <c r="E130" s="4">
        <v>94</v>
      </c>
      <c r="F130" s="4">
        <v>67</v>
      </c>
      <c r="G130" s="4">
        <v>49</v>
      </c>
      <c r="H130" s="4">
        <v>77</v>
      </c>
      <c r="I130" s="4">
        <v>42</v>
      </c>
      <c r="J130" s="4">
        <v>24</v>
      </c>
      <c r="K130" s="4">
        <v>37</v>
      </c>
      <c r="L130" s="4">
        <v>70</v>
      </c>
      <c r="M130" s="4">
        <v>75</v>
      </c>
      <c r="N130" s="9">
        <f>SUM(B130:M130)</f>
        <v>817</v>
      </c>
      <c r="O130" s="1">
        <f t="shared" si="7"/>
        <v>68.08333333333333</v>
      </c>
      <c r="P130" s="2">
        <f t="shared" si="8"/>
        <v>26.269437248127968</v>
      </c>
      <c r="Q130" s="2">
        <f t="shared" si="9"/>
        <v>24</v>
      </c>
      <c r="R130" s="3">
        <f t="shared" si="10"/>
        <v>109</v>
      </c>
    </row>
    <row r="131" spans="1:18" ht="39.75" customHeight="1">
      <c r="A131" s="12" t="s">
        <v>81</v>
      </c>
      <c r="B131" s="4">
        <v>42</v>
      </c>
      <c r="C131" s="4">
        <v>17</v>
      </c>
      <c r="D131" s="4">
        <v>4</v>
      </c>
      <c r="E131" s="4">
        <v>2</v>
      </c>
      <c r="F131" s="4">
        <v>3</v>
      </c>
      <c r="G131" s="4">
        <v>2</v>
      </c>
      <c r="H131" s="4">
        <v>5</v>
      </c>
      <c r="I131" s="4">
        <v>2</v>
      </c>
      <c r="J131" s="4">
        <v>2</v>
      </c>
      <c r="K131" s="4">
        <v>1</v>
      </c>
      <c r="L131" s="4">
        <v>3</v>
      </c>
      <c r="M131" s="4">
        <v>5</v>
      </c>
      <c r="N131" s="9">
        <f>SUM(B131:M131)</f>
        <v>88</v>
      </c>
      <c r="O131" s="1">
        <f t="shared" si="7"/>
        <v>7.333333333333333</v>
      </c>
      <c r="P131" s="2">
        <f t="shared" si="8"/>
        <v>11.711170528666855</v>
      </c>
      <c r="Q131" s="2">
        <f t="shared" si="9"/>
        <v>1</v>
      </c>
      <c r="R131" s="3">
        <f t="shared" si="10"/>
        <v>42</v>
      </c>
    </row>
    <row r="132" spans="1:18" ht="39.75" customHeight="1">
      <c r="A132" s="18" t="s">
        <v>90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0"/>
      <c r="O132" s="1"/>
      <c r="P132" s="2"/>
      <c r="Q132" s="2"/>
      <c r="R132" s="3"/>
    </row>
    <row r="133" spans="1:18" ht="21.75" customHeight="1">
      <c r="A133" s="12" t="s">
        <v>91</v>
      </c>
      <c r="B133" s="4">
        <v>13</v>
      </c>
      <c r="C133" s="4">
        <v>13</v>
      </c>
      <c r="D133" s="4">
        <v>13</v>
      </c>
      <c r="E133" s="4">
        <v>14</v>
      </c>
      <c r="F133" s="4">
        <v>14</v>
      </c>
      <c r="G133" s="4">
        <v>12</v>
      </c>
      <c r="H133" s="4">
        <v>12</v>
      </c>
      <c r="I133" s="4">
        <v>16</v>
      </c>
      <c r="J133" s="4">
        <v>16</v>
      </c>
      <c r="K133" s="4">
        <v>16</v>
      </c>
      <c r="L133" s="4">
        <v>16</v>
      </c>
      <c r="M133" s="4">
        <v>14</v>
      </c>
      <c r="N133" s="9">
        <f aca="true" t="shared" si="14" ref="N133:N142">SUM(B133:M133)</f>
        <v>169</v>
      </c>
      <c r="O133" s="1">
        <f aca="true" t="shared" si="15" ref="O133:O141">AVERAGE(B133:M133)</f>
        <v>14.083333333333334</v>
      </c>
      <c r="P133" s="2">
        <f aca="true" t="shared" si="16" ref="P133:P141">STDEV(B133:M133)</f>
        <v>1.564279289951025</v>
      </c>
      <c r="Q133" s="2">
        <f aca="true" t="shared" si="17" ref="Q133:Q141">MIN(B133:M133)</f>
        <v>12</v>
      </c>
      <c r="R133" s="3">
        <f aca="true" t="shared" si="18" ref="R133:R141">MAX(B133:M133)</f>
        <v>16</v>
      </c>
    </row>
    <row r="134" spans="1:18" ht="21.75" customHeight="1">
      <c r="A134" s="12" t="s">
        <v>92</v>
      </c>
      <c r="B134" s="4">
        <v>16</v>
      </c>
      <c r="C134" s="4">
        <v>17</v>
      </c>
      <c r="D134" s="4">
        <v>14</v>
      </c>
      <c r="E134" s="4">
        <v>15</v>
      </c>
      <c r="F134" s="4">
        <v>14</v>
      </c>
      <c r="G134" s="4">
        <v>15</v>
      </c>
      <c r="H134" s="4">
        <v>16</v>
      </c>
      <c r="I134" s="4">
        <v>17</v>
      </c>
      <c r="J134" s="4">
        <v>14</v>
      </c>
      <c r="K134" s="4">
        <v>15</v>
      </c>
      <c r="L134" s="4">
        <v>17</v>
      </c>
      <c r="M134" s="4">
        <v>13</v>
      </c>
      <c r="N134" s="9">
        <f t="shared" si="14"/>
        <v>183</v>
      </c>
      <c r="O134" s="1">
        <f t="shared" si="15"/>
        <v>15.25</v>
      </c>
      <c r="P134" s="2">
        <f t="shared" si="16"/>
        <v>1.3568010505999362</v>
      </c>
      <c r="Q134" s="2">
        <f t="shared" si="17"/>
        <v>13</v>
      </c>
      <c r="R134" s="3">
        <f t="shared" si="18"/>
        <v>17</v>
      </c>
    </row>
    <row r="135" spans="1:18" ht="21.75" customHeight="1">
      <c r="A135" s="12" t="s">
        <v>93</v>
      </c>
      <c r="B135" s="4">
        <v>83</v>
      </c>
      <c r="C135" s="4">
        <v>80</v>
      </c>
      <c r="D135" s="4">
        <v>84</v>
      </c>
      <c r="E135" s="4">
        <v>85</v>
      </c>
      <c r="F135" s="4">
        <v>85</v>
      </c>
      <c r="G135" s="4">
        <v>81</v>
      </c>
      <c r="H135" s="4">
        <v>83</v>
      </c>
      <c r="I135" s="4">
        <v>84</v>
      </c>
      <c r="J135" s="4">
        <v>85</v>
      </c>
      <c r="K135" s="4">
        <v>84</v>
      </c>
      <c r="L135" s="4">
        <v>81</v>
      </c>
      <c r="M135" s="4">
        <v>82</v>
      </c>
      <c r="N135" s="9">
        <f t="shared" si="14"/>
        <v>997</v>
      </c>
      <c r="O135" s="1">
        <f t="shared" si="15"/>
        <v>83.08333333333333</v>
      </c>
      <c r="P135" s="2">
        <f t="shared" si="16"/>
        <v>1.7298624923457595</v>
      </c>
      <c r="Q135" s="2">
        <f t="shared" si="17"/>
        <v>80</v>
      </c>
      <c r="R135" s="3">
        <f t="shared" si="18"/>
        <v>85</v>
      </c>
    </row>
    <row r="136" spans="1:18" ht="21.75" customHeight="1">
      <c r="A136" s="12" t="s">
        <v>94</v>
      </c>
      <c r="B136" s="4">
        <v>6</v>
      </c>
      <c r="C136" s="4">
        <v>5</v>
      </c>
      <c r="D136" s="4">
        <v>5</v>
      </c>
      <c r="E136" s="4">
        <v>5</v>
      </c>
      <c r="F136" s="4">
        <v>4</v>
      </c>
      <c r="G136" s="4">
        <v>5</v>
      </c>
      <c r="H136" s="4">
        <v>5</v>
      </c>
      <c r="I136" s="4">
        <v>5</v>
      </c>
      <c r="J136" s="4">
        <v>4</v>
      </c>
      <c r="K136" s="4">
        <v>8</v>
      </c>
      <c r="L136" s="4">
        <v>6</v>
      </c>
      <c r="M136" s="4">
        <v>7</v>
      </c>
      <c r="N136" s="9">
        <f t="shared" si="14"/>
        <v>65</v>
      </c>
      <c r="O136" s="1">
        <f t="shared" si="15"/>
        <v>5.416666666666667</v>
      </c>
      <c r="P136" s="2">
        <f t="shared" si="16"/>
        <v>1.1645001528813157</v>
      </c>
      <c r="Q136" s="2">
        <f t="shared" si="17"/>
        <v>4</v>
      </c>
      <c r="R136" s="3">
        <f t="shared" si="18"/>
        <v>8</v>
      </c>
    </row>
    <row r="137" spans="1:18" ht="21.75" customHeight="1">
      <c r="A137" s="12" t="s">
        <v>95</v>
      </c>
      <c r="B137" s="4">
        <v>2</v>
      </c>
      <c r="C137" s="4">
        <v>3</v>
      </c>
      <c r="D137" s="4">
        <v>3</v>
      </c>
      <c r="E137" s="4">
        <v>5</v>
      </c>
      <c r="F137" s="4">
        <v>2</v>
      </c>
      <c r="G137" s="4">
        <v>2</v>
      </c>
      <c r="H137" s="4">
        <v>2</v>
      </c>
      <c r="I137" s="4">
        <v>2</v>
      </c>
      <c r="J137" s="4">
        <v>3</v>
      </c>
      <c r="K137" s="4">
        <v>3</v>
      </c>
      <c r="L137" s="4">
        <v>4</v>
      </c>
      <c r="M137" s="4">
        <v>2</v>
      </c>
      <c r="N137" s="9">
        <f t="shared" si="14"/>
        <v>33</v>
      </c>
      <c r="O137" s="1">
        <f t="shared" si="15"/>
        <v>2.75</v>
      </c>
      <c r="P137" s="2">
        <f t="shared" si="16"/>
        <v>0.9653072991634227</v>
      </c>
      <c r="Q137" s="2">
        <f t="shared" si="17"/>
        <v>2</v>
      </c>
      <c r="R137" s="3">
        <f t="shared" si="18"/>
        <v>5</v>
      </c>
    </row>
    <row r="138" spans="1:18" ht="21.75" customHeight="1">
      <c r="A138" s="12" t="s">
        <v>96</v>
      </c>
      <c r="B138" s="4">
        <v>14</v>
      </c>
      <c r="C138" s="4">
        <v>12</v>
      </c>
      <c r="D138" s="4">
        <v>12</v>
      </c>
      <c r="E138" s="4">
        <v>15</v>
      </c>
      <c r="F138" s="4">
        <v>14</v>
      </c>
      <c r="G138" s="4">
        <v>12</v>
      </c>
      <c r="H138" s="4">
        <v>12</v>
      </c>
      <c r="I138" s="4">
        <v>14</v>
      </c>
      <c r="J138" s="4">
        <v>10</v>
      </c>
      <c r="K138" s="4">
        <v>13</v>
      </c>
      <c r="L138" s="4">
        <v>15</v>
      </c>
      <c r="M138" s="4">
        <v>13</v>
      </c>
      <c r="N138" s="9">
        <f t="shared" si="14"/>
        <v>156</v>
      </c>
      <c r="O138" s="1">
        <f t="shared" si="15"/>
        <v>13</v>
      </c>
      <c r="P138" s="2">
        <f t="shared" si="16"/>
        <v>1.4770978917519928</v>
      </c>
      <c r="Q138" s="2">
        <f t="shared" si="17"/>
        <v>10</v>
      </c>
      <c r="R138" s="3">
        <f t="shared" si="18"/>
        <v>15</v>
      </c>
    </row>
    <row r="139" spans="1:18" ht="21.75" customHeight="1">
      <c r="A139" s="14" t="s">
        <v>97</v>
      </c>
      <c r="B139" s="4">
        <v>4</v>
      </c>
      <c r="C139" s="4">
        <v>3</v>
      </c>
      <c r="D139" s="4">
        <v>5</v>
      </c>
      <c r="E139" s="4">
        <v>4</v>
      </c>
      <c r="F139" s="4">
        <v>4</v>
      </c>
      <c r="G139" s="4">
        <v>2</v>
      </c>
      <c r="H139" s="4">
        <v>3</v>
      </c>
      <c r="I139" s="4">
        <v>2</v>
      </c>
      <c r="J139" s="4">
        <v>3</v>
      </c>
      <c r="K139" s="4">
        <v>1</v>
      </c>
      <c r="L139" s="4">
        <v>1</v>
      </c>
      <c r="M139" s="4">
        <v>2</v>
      </c>
      <c r="N139" s="9">
        <f t="shared" si="14"/>
        <v>34</v>
      </c>
      <c r="O139" s="1">
        <f t="shared" si="15"/>
        <v>2.8333333333333335</v>
      </c>
      <c r="P139" s="2">
        <f t="shared" si="16"/>
        <v>1.2673044646258478</v>
      </c>
      <c r="Q139" s="2">
        <f t="shared" si="17"/>
        <v>1</v>
      </c>
      <c r="R139" s="3">
        <f t="shared" si="18"/>
        <v>5</v>
      </c>
    </row>
    <row r="140" spans="1:18" ht="21.75" customHeight="1">
      <c r="A140" s="14" t="s">
        <v>98</v>
      </c>
      <c r="B140" s="4">
        <v>8</v>
      </c>
      <c r="C140" s="4">
        <v>10</v>
      </c>
      <c r="D140" s="4">
        <v>9</v>
      </c>
      <c r="E140" s="4">
        <v>9</v>
      </c>
      <c r="F140" s="4">
        <v>10</v>
      </c>
      <c r="G140" s="4">
        <v>10</v>
      </c>
      <c r="H140" s="4">
        <v>10</v>
      </c>
      <c r="I140" s="4">
        <v>10</v>
      </c>
      <c r="J140" s="4">
        <v>12</v>
      </c>
      <c r="K140" s="4">
        <v>10</v>
      </c>
      <c r="L140" s="4">
        <v>10</v>
      </c>
      <c r="M140" s="4">
        <v>9</v>
      </c>
      <c r="N140" s="9">
        <f t="shared" si="14"/>
        <v>117</v>
      </c>
      <c r="O140" s="1">
        <f t="shared" si="15"/>
        <v>9.75</v>
      </c>
      <c r="P140" s="2">
        <f t="shared" si="16"/>
        <v>0.9653072991634227</v>
      </c>
      <c r="Q140" s="2">
        <f t="shared" si="17"/>
        <v>8</v>
      </c>
      <c r="R140" s="3">
        <f t="shared" si="18"/>
        <v>12</v>
      </c>
    </row>
    <row r="141" spans="1:18" ht="21.75" customHeight="1">
      <c r="A141" s="14" t="s">
        <v>99</v>
      </c>
      <c r="B141" s="4">
        <v>4</v>
      </c>
      <c r="C141" s="4">
        <v>3</v>
      </c>
      <c r="D141" s="4">
        <v>2</v>
      </c>
      <c r="E141" s="4">
        <v>2</v>
      </c>
      <c r="F141" s="4">
        <v>2</v>
      </c>
      <c r="G141" s="4">
        <v>2</v>
      </c>
      <c r="H141" s="4">
        <v>2</v>
      </c>
      <c r="I141" s="4">
        <v>2</v>
      </c>
      <c r="J141" s="4">
        <v>1</v>
      </c>
      <c r="K141" s="4">
        <v>2</v>
      </c>
      <c r="L141" s="4">
        <v>1</v>
      </c>
      <c r="M141" s="4">
        <v>1</v>
      </c>
      <c r="N141" s="9">
        <f t="shared" si="14"/>
        <v>24</v>
      </c>
      <c r="O141" s="1">
        <f t="shared" si="15"/>
        <v>2</v>
      </c>
      <c r="P141" s="2">
        <f t="shared" si="16"/>
        <v>0.8528028654224418</v>
      </c>
      <c r="Q141" s="2">
        <f t="shared" si="17"/>
        <v>1</v>
      </c>
      <c r="R141" s="3">
        <f t="shared" si="18"/>
        <v>4</v>
      </c>
    </row>
    <row r="142" spans="1:18" ht="21.75" customHeight="1" thickBot="1">
      <c r="A142" s="15" t="s">
        <v>100</v>
      </c>
      <c r="B142" s="16">
        <v>1</v>
      </c>
      <c r="C142" s="16">
        <v>1</v>
      </c>
      <c r="D142" s="16">
        <v>1</v>
      </c>
      <c r="E142" s="16">
        <v>2</v>
      </c>
      <c r="F142" s="16">
        <v>1</v>
      </c>
      <c r="G142" s="16">
        <v>1</v>
      </c>
      <c r="H142" s="16">
        <v>0</v>
      </c>
      <c r="I142" s="16">
        <v>0</v>
      </c>
      <c r="J142" s="16">
        <v>0</v>
      </c>
      <c r="K142" s="16">
        <v>0</v>
      </c>
      <c r="L142" s="16">
        <v>1</v>
      </c>
      <c r="M142" s="16">
        <v>0</v>
      </c>
      <c r="N142" s="17">
        <f t="shared" si="14"/>
        <v>8</v>
      </c>
      <c r="O142" s="1">
        <f>AVERAGE(B142:M142)</f>
        <v>0.6666666666666666</v>
      </c>
      <c r="P142" s="2">
        <f>STDEV(B142:M142)</f>
        <v>0.6513389472789296</v>
      </c>
      <c r="Q142" s="2">
        <f>MIN(B142:M142)</f>
        <v>0</v>
      </c>
      <c r="R142" s="3">
        <f>MAX(B142:M142)</f>
        <v>2</v>
      </c>
    </row>
    <row r="143" ht="13.5" thickTop="1"/>
  </sheetData>
  <mergeCells count="17">
    <mergeCell ref="Q1:Q3"/>
    <mergeCell ref="R1:R3"/>
    <mergeCell ref="A1:N1"/>
    <mergeCell ref="A49:N49"/>
    <mergeCell ref="A56:N56"/>
    <mergeCell ref="O1:O3"/>
    <mergeCell ref="P1:P3"/>
    <mergeCell ref="A109:N109"/>
    <mergeCell ref="A126:N126"/>
    <mergeCell ref="A132:N132"/>
    <mergeCell ref="A3:N3"/>
    <mergeCell ref="A69:N69"/>
    <mergeCell ref="A81:N81"/>
    <mergeCell ref="A87:N87"/>
    <mergeCell ref="A96:N96"/>
    <mergeCell ref="A10:N10"/>
    <mergeCell ref="A16:N16"/>
  </mergeCells>
  <printOptions/>
  <pageMargins left="0.75" right="0.75" top="1" bottom="1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192"/>
    </sheetView>
  </sheetViews>
  <sheetFormatPr defaultColWidth="9.140625" defaultRowHeight="12.75"/>
  <sheetData/>
  <printOptions/>
  <pageMargins left="0.75" right="0.75" top="1" bottom="1" header="0.5" footer="0.5"/>
  <pageSetup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Cheatham</dc:creator>
  <cp:keywords/>
  <dc:description/>
  <cp:lastModifiedBy>MG Maness</cp:lastModifiedBy>
  <cp:lastPrinted>2000-07-05T21:42:14Z</cp:lastPrinted>
  <dcterms:created xsi:type="dcterms:W3CDTF">1998-08-19T13:30:17Z</dcterms:created>
  <dcterms:modified xsi:type="dcterms:W3CDTF">2002-10-15T10:15:07Z</dcterms:modified>
  <cp:category/>
  <cp:version/>
  <cp:contentType/>
  <cp:contentStatus/>
</cp:coreProperties>
</file>