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0" windowWidth="16110" windowHeight="10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<sst xmlns="http://schemas.openxmlformats.org/spreadsheetml/2006/main" count="268" uniqueCount="123">
  <si>
    <t>Number of distinct classes</t>
  </si>
  <si>
    <t>Number of volunteer facilitators used this month</t>
  </si>
  <si>
    <t>Number of inmates enrolled</t>
  </si>
  <si>
    <t>Number of inmates attending</t>
  </si>
  <si>
    <t>Number of new classes started from last month</t>
  </si>
  <si>
    <t>Number of volunteer mentors enrolled</t>
  </si>
  <si>
    <t>Number of volunteer mentors visiting</t>
  </si>
  <si>
    <t>Number of inmates visiting</t>
  </si>
  <si>
    <t>Visiting Room Hospitality Ministry volunteers enrolled</t>
  </si>
  <si>
    <t>Visiting Room Hospitality Ministry volunteers attending</t>
  </si>
  <si>
    <t>Visiting Room Hospitality Ministry volunteer hours</t>
  </si>
  <si>
    <t>Number of Marriage Seminars conducted this month</t>
  </si>
  <si>
    <t>Number of Marriage Seminar volunteers working</t>
  </si>
  <si>
    <t>Number of Marriage Seminar inmate couples</t>
  </si>
  <si>
    <t>Day With Dads/Moms volunteers enrolled</t>
  </si>
  <si>
    <t>Day With Dads/Moms volunteers attending</t>
  </si>
  <si>
    <t>Number of Family Events held</t>
  </si>
  <si>
    <t>Number of Family Event volunteers used</t>
  </si>
  <si>
    <t>Number of Family Event inmates participating</t>
  </si>
  <si>
    <t>Number of Family Event family members involved</t>
  </si>
  <si>
    <t>Number of marriage and parenting classes</t>
  </si>
  <si>
    <t>Number of marriage and parenting class meetings</t>
  </si>
  <si>
    <t>Number of marriage and parenting volunteers enrolled</t>
  </si>
  <si>
    <t>Number of marriage and parenting volunteers attending</t>
  </si>
  <si>
    <t>Number of marriage and parenting inmates enrolled</t>
  </si>
  <si>
    <t>Number of marriage and parenting inmates attending</t>
  </si>
  <si>
    <t>Number of class meetings</t>
  </si>
  <si>
    <t>Number of volunteers enrolled</t>
  </si>
  <si>
    <t>Number of volunteers attending</t>
  </si>
  <si>
    <t>Number of support groups</t>
  </si>
  <si>
    <t>Number of volunteer facilitators enrolled</t>
  </si>
  <si>
    <t>Number of volunteer facilitators attending</t>
  </si>
  <si>
    <t>Number of Primary Worship Services</t>
  </si>
  <si>
    <t>Number of Primary Worship Service volunteers used</t>
  </si>
  <si>
    <t>Inmate attendance - Primary Worship Service</t>
  </si>
  <si>
    <t>Number of additional services</t>
  </si>
  <si>
    <t>Number of additional service volunteers used</t>
  </si>
  <si>
    <t>Inmate attendance for additional services</t>
  </si>
  <si>
    <t xml:space="preserve">Number of Spiritual Growth classes provided </t>
  </si>
  <si>
    <t>Number of Spiritual Growth class meetings</t>
  </si>
  <si>
    <t>Number of volunteers used in Spiritual Growth classes</t>
  </si>
  <si>
    <t>Inmates enrolled in Spiritual Growth classes</t>
  </si>
  <si>
    <t>Inmate attendance in Spiritual Growth classes</t>
  </si>
  <si>
    <t>RFRA Requests</t>
  </si>
  <si>
    <t>Number of requests received</t>
  </si>
  <si>
    <t>Number of requests pending</t>
  </si>
  <si>
    <t>Number of requests denied</t>
  </si>
  <si>
    <t>Number of requests approved</t>
  </si>
  <si>
    <t>Special Volunteers</t>
  </si>
  <si>
    <t>Number of special volunteers</t>
  </si>
  <si>
    <t>Number of special volunteers hours worked</t>
  </si>
  <si>
    <t>Number of training sessions provided to special volunteers by your office</t>
  </si>
  <si>
    <t>Number of special volunteers in this training</t>
  </si>
  <si>
    <t>Employee Volunteers</t>
  </si>
  <si>
    <t>Number of employee volunteers</t>
  </si>
  <si>
    <t>Number of employee volunteer hours worked</t>
  </si>
  <si>
    <t>Number of training hours provided to employee volunteers by your office</t>
  </si>
  <si>
    <t>Number of employee volunteers in this training</t>
  </si>
  <si>
    <t>Approved Volunteers</t>
  </si>
  <si>
    <t xml:space="preserve">Number of approved volunteers </t>
  </si>
  <si>
    <t>Number of approved volunteer hours worked</t>
  </si>
  <si>
    <t>Number of training hours provided to approved volunteers by your office</t>
  </si>
  <si>
    <t>Number of approved volunteers in this training</t>
  </si>
  <si>
    <t>Number of housing area pastors working this month</t>
  </si>
  <si>
    <t>Volunteer Chaplains</t>
  </si>
  <si>
    <t>Number of volunteer chaplains cleared to work on unit</t>
  </si>
  <si>
    <t>Number of interns</t>
  </si>
  <si>
    <t>Number of volunteer chaplains working this month</t>
  </si>
  <si>
    <t>Number of hours worked</t>
  </si>
  <si>
    <t>Number of counseling interviews</t>
  </si>
  <si>
    <t xml:space="preserve">Number of counseling groups volunteer chaplain lead </t>
  </si>
  <si>
    <t>Number of inmate family death messages delivered</t>
  </si>
  <si>
    <t>Number of inmate phone calls supervised</t>
  </si>
  <si>
    <t>Number of phone calls made on behalf on inmates</t>
  </si>
  <si>
    <t>Number of inmate family letters written</t>
  </si>
  <si>
    <t>Number of inmate deaths worked</t>
  </si>
  <si>
    <t xml:space="preserve">Staff Chaplains              </t>
  </si>
  <si>
    <t>Number of ITP sessions you participated in for the month</t>
  </si>
  <si>
    <t>Number of classes/study groups lead for month</t>
  </si>
  <si>
    <t>Number of counseling groups lead for month</t>
  </si>
  <si>
    <t>Number of phone calls made on behalf of inmate</t>
  </si>
  <si>
    <t>Number of hours of TDCJ training received</t>
  </si>
  <si>
    <t>Number of hours of denominational or continuing ed. training received</t>
  </si>
  <si>
    <t>Number of hours of staff ministry performed off unit</t>
  </si>
  <si>
    <t>Number of community service hours donated</t>
  </si>
  <si>
    <t>Number of community speaking opportunities promoting Chaplaincy</t>
  </si>
  <si>
    <t xml:space="preserve">Contract Chaplain </t>
  </si>
  <si>
    <t>Number of units serving</t>
  </si>
  <si>
    <t>Number of classes/study groups lead</t>
  </si>
  <si>
    <t>Number of counseling groups lead</t>
  </si>
  <si>
    <t>"Other" Faith Groups Currently Meeting</t>
  </si>
  <si>
    <t>Native American</t>
  </si>
  <si>
    <t>Latter Day Saints (Mormons)</t>
  </si>
  <si>
    <t>Jehovah Witness</t>
  </si>
  <si>
    <t>Worldwide Church of God</t>
  </si>
  <si>
    <t>House of Yahweh</t>
  </si>
  <si>
    <t>Jewish</t>
  </si>
  <si>
    <t>Wicca</t>
  </si>
  <si>
    <t>Seventh Day Adventist</t>
  </si>
  <si>
    <t>Christian Science</t>
  </si>
  <si>
    <t>Odinist/Asatru</t>
  </si>
  <si>
    <t>TOTALS</t>
  </si>
  <si>
    <t>Life Changes Academy                Track I - Voyager</t>
  </si>
  <si>
    <t>Number of class meetings            held this month</t>
  </si>
  <si>
    <t>Life Changes Academy                Track II - Mentor</t>
  </si>
  <si>
    <t>Life Changes Academy                Track III - Family Programs</t>
  </si>
  <si>
    <t>Day With Dads/Moms                     inmates enrolled</t>
  </si>
  <si>
    <t>Day With Dads/Moms                     inmates attending</t>
  </si>
  <si>
    <t>Day With Dads/Moms                     sessions held</t>
  </si>
  <si>
    <t>Day With Dads/Moms                     children enrolled</t>
  </si>
  <si>
    <t>Day With Dads/Moms                     children attending</t>
  </si>
  <si>
    <t>Life Changes Academy                   Track IV - Life Skills Program</t>
  </si>
  <si>
    <t>Life Changes Academy         Track V - Growth Groups</t>
  </si>
  <si>
    <t>Life Changes Academy        Track VI - Spiritual Growth Programs</t>
  </si>
  <si>
    <t>Number of total visits to                Ad Seg</t>
  </si>
  <si>
    <t>Number of hours worked in           Ad Seg</t>
  </si>
  <si>
    <t>Number of units visited and/or called by phone ( Islamic Only)</t>
  </si>
  <si>
    <t>Totals</t>
  </si>
  <si>
    <t>FY Average</t>
  </si>
  <si>
    <t>FY Standard Deviation</t>
  </si>
  <si>
    <t>FY Monthly Minimum</t>
  </si>
  <si>
    <t>FY Monthly Maximum</t>
  </si>
  <si>
    <r>
      <t xml:space="preserve"> FY 1998 - TDCJ Chaplaincy Report -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with statistics added by MG Maness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</si>
</sst>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2"/>
      <color indexed="12"/>
      <name val="Arial"/>
      <family val="2"/>
    </font>
    <font>
      <b/>
      <sz val="12"/>
      <color indexed="16"/>
      <name val="Arial"/>
      <family val="2"/>
    </font>
    <font>
      <b/>
      <sz val="12"/>
      <color indexed="12"/>
      <name val="Times New Roman"/>
      <family val="1"/>
    </font>
    <font>
      <b/>
      <sz val="18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medium">
        <color indexed="16"/>
      </top>
      <bottom style="thin"/>
    </border>
    <border>
      <left style="thin"/>
      <right style="medium">
        <color indexed="16"/>
      </right>
      <top style="medium">
        <color indexed="16"/>
      </top>
      <bottom style="thin"/>
    </border>
    <border>
      <left style="thin"/>
      <right style="thin"/>
      <top style="thin"/>
      <bottom style="thin"/>
    </border>
    <border>
      <left style="thin"/>
      <right style="medium">
        <color indexed="16"/>
      </right>
      <top style="thin"/>
      <bottom style="thin"/>
    </border>
    <border>
      <left style="thick">
        <color indexed="16"/>
      </left>
      <right style="thin"/>
      <top style="medium">
        <color indexed="16"/>
      </top>
      <bottom style="thin"/>
    </border>
    <border>
      <left style="thick">
        <color indexed="16"/>
      </left>
      <right style="thin"/>
      <top style="thin"/>
      <bottom style="thin"/>
    </border>
    <border>
      <left style="thick">
        <color indexed="16"/>
      </left>
      <right style="thin"/>
      <top style="thin"/>
      <bottom style="thick">
        <color indexed="16"/>
      </bottom>
    </border>
    <border>
      <left style="thin"/>
      <right style="thin"/>
      <top style="thin"/>
      <bottom style="thick">
        <color indexed="16"/>
      </bottom>
    </border>
    <border>
      <left style="thin"/>
      <right style="medium">
        <color indexed="16"/>
      </right>
      <top style="thin"/>
      <bottom style="thick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ck">
        <color indexed="16"/>
      </right>
      <top style="thin">
        <color indexed="16"/>
      </top>
      <bottom style="thin">
        <color indexed="16"/>
      </bottom>
    </border>
    <border>
      <left style="medium">
        <color indexed="16"/>
      </left>
      <right style="thin">
        <color indexed="16"/>
      </right>
      <top style="thin">
        <color indexed="16"/>
      </top>
      <bottom style="thick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ck">
        <color indexed="16"/>
      </bottom>
    </border>
    <border>
      <left style="thin">
        <color indexed="16"/>
      </left>
      <right style="thick">
        <color indexed="16"/>
      </right>
      <top style="thin">
        <color indexed="16"/>
      </top>
      <bottom style="thick">
        <color indexed="16"/>
      </bottom>
    </border>
    <border>
      <left style="thick">
        <color indexed="16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16"/>
      </right>
      <top style="thin"/>
      <bottom style="thin"/>
    </border>
    <border>
      <left style="thin">
        <color indexed="16"/>
      </left>
      <right style="thick">
        <color indexed="16"/>
      </right>
      <top style="thick">
        <color indexed="16"/>
      </top>
      <bottom style="thin">
        <color indexed="16"/>
      </bottom>
    </border>
    <border>
      <left style="thick">
        <color indexed="16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6"/>
      </right>
      <top>
        <color indexed="63"/>
      </top>
      <bottom style="thin"/>
    </border>
    <border>
      <left style="thick">
        <color indexed="16"/>
      </left>
      <right>
        <color indexed="63"/>
      </right>
      <top style="thick">
        <color indexed="16"/>
      </top>
      <bottom>
        <color indexed="63"/>
      </bottom>
    </border>
    <border>
      <left>
        <color indexed="63"/>
      </left>
      <right>
        <color indexed="63"/>
      </right>
      <top style="thick">
        <color indexed="16"/>
      </top>
      <bottom>
        <color indexed="63"/>
      </bottom>
    </border>
    <border>
      <left>
        <color indexed="63"/>
      </left>
      <right style="thin">
        <color indexed="16"/>
      </right>
      <top style="thick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ck">
        <color indexed="16"/>
      </top>
      <bottom style="thin">
        <color indexed="1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7" fontId="7" fillId="0" borderId="1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6" fillId="2" borderId="3" xfId="0" applyNumberFormat="1" applyFont="1" applyFill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1" fillId="0" borderId="4" xfId="15" applyNumberFormat="1" applyFont="1" applyBorder="1" applyAlignment="1">
      <alignment horizontal="right" vertical="center"/>
    </xf>
    <xf numFmtId="0" fontId="6" fillId="2" borderId="5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3" fontId="6" fillId="0" borderId="8" xfId="0" applyNumberFormat="1" applyFont="1" applyBorder="1" applyAlignment="1">
      <alignment horizontal="right" vertical="center"/>
    </xf>
    <xf numFmtId="3" fontId="1" fillId="0" borderId="9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8" fillId="2" borderId="20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2"/>
  <sheetViews>
    <sheetView tabSelected="1" zoomScale="75" zoomScaleNormal="75" workbookViewId="0" topLeftCell="B1">
      <selection activeCell="O10" sqref="O10:R11"/>
    </sheetView>
  </sheetViews>
  <sheetFormatPr defaultColWidth="9.140625" defaultRowHeight="12.75"/>
  <cols>
    <col min="1" max="1" width="35.421875" style="0" customWidth="1"/>
    <col min="2" max="12" width="9.8515625" style="0" bestFit="1" customWidth="1"/>
    <col min="13" max="13" width="11.421875" style="0" customWidth="1"/>
    <col min="14" max="14" width="13.28125" style="0" customWidth="1"/>
    <col min="15" max="18" width="11.7109375" style="0" customWidth="1"/>
  </cols>
  <sheetData>
    <row r="1" spans="1:18" ht="34.5" customHeight="1" thickBot="1" thickTop="1">
      <c r="A1" s="29" t="s">
        <v>122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1" t="s">
        <v>118</v>
      </c>
      <c r="P1" s="33" t="s">
        <v>119</v>
      </c>
      <c r="Q1" s="33" t="s">
        <v>120</v>
      </c>
      <c r="R1" s="24" t="s">
        <v>121</v>
      </c>
    </row>
    <row r="2" spans="1:18" ht="27" customHeight="1">
      <c r="A2" s="8" t="s">
        <v>102</v>
      </c>
      <c r="B2" s="1">
        <v>35674</v>
      </c>
      <c r="C2" s="1">
        <v>35704</v>
      </c>
      <c r="D2" s="1">
        <v>35735</v>
      </c>
      <c r="E2" s="1">
        <v>35765</v>
      </c>
      <c r="F2" s="1">
        <v>35796</v>
      </c>
      <c r="G2" s="1">
        <v>35827</v>
      </c>
      <c r="H2" s="1">
        <v>35855</v>
      </c>
      <c r="I2" s="1">
        <v>35886</v>
      </c>
      <c r="J2" s="1">
        <v>35916</v>
      </c>
      <c r="K2" s="1">
        <v>35947</v>
      </c>
      <c r="L2" s="1">
        <v>35977</v>
      </c>
      <c r="M2" s="1">
        <v>36008</v>
      </c>
      <c r="N2" s="2" t="s">
        <v>117</v>
      </c>
      <c r="O2" s="32"/>
      <c r="P2" s="34"/>
      <c r="Q2" s="34"/>
      <c r="R2" s="25"/>
    </row>
    <row r="3" spans="1:18" ht="27" customHeight="1">
      <c r="A3" s="26" t="s">
        <v>102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8"/>
      <c r="O3" s="32"/>
      <c r="P3" s="34"/>
      <c r="Q3" s="34"/>
      <c r="R3" s="25"/>
    </row>
    <row r="4" spans="1:18" ht="15.75">
      <c r="A4" s="9" t="s">
        <v>0</v>
      </c>
      <c r="B4" s="3">
        <v>99</v>
      </c>
      <c r="C4" s="3">
        <v>90</v>
      </c>
      <c r="D4" s="3">
        <v>84</v>
      </c>
      <c r="E4" s="3">
        <v>82</v>
      </c>
      <c r="F4" s="3">
        <v>92</v>
      </c>
      <c r="G4" s="3">
        <v>91</v>
      </c>
      <c r="H4" s="3">
        <v>108</v>
      </c>
      <c r="I4" s="3">
        <v>110</v>
      </c>
      <c r="J4" s="3">
        <v>102</v>
      </c>
      <c r="K4" s="3">
        <v>107</v>
      </c>
      <c r="L4" s="3">
        <v>96</v>
      </c>
      <c r="M4" s="3">
        <v>95</v>
      </c>
      <c r="N4" s="4">
        <f aca="true" t="shared" si="0" ref="N4:N9">SUM(B4:M4)</f>
        <v>1156</v>
      </c>
      <c r="O4" s="15">
        <f>AVERAGE(B4:M4)</f>
        <v>96.33333333333333</v>
      </c>
      <c r="P4" s="16">
        <f>STDEV(B4:M4)</f>
        <v>9.158536339327824</v>
      </c>
      <c r="Q4" s="16">
        <f>MIN(B4:M4)</f>
        <v>82</v>
      </c>
      <c r="R4" s="17">
        <f>MAX(B4:M4)</f>
        <v>110</v>
      </c>
    </row>
    <row r="5" spans="1:18" ht="31.5">
      <c r="A5" s="9" t="s">
        <v>103</v>
      </c>
      <c r="B5" s="3">
        <v>296</v>
      </c>
      <c r="C5" s="3">
        <v>295</v>
      </c>
      <c r="D5" s="3">
        <v>270</v>
      </c>
      <c r="E5" s="3">
        <v>268</v>
      </c>
      <c r="F5" s="3">
        <v>302</v>
      </c>
      <c r="G5" s="3">
        <v>318</v>
      </c>
      <c r="H5" s="3">
        <v>384</v>
      </c>
      <c r="I5" s="3">
        <v>403</v>
      </c>
      <c r="J5" s="3">
        <v>352</v>
      </c>
      <c r="K5" s="3">
        <v>345</v>
      </c>
      <c r="L5" s="3">
        <v>289</v>
      </c>
      <c r="M5" s="3">
        <v>304</v>
      </c>
      <c r="N5" s="4">
        <f t="shared" si="0"/>
        <v>3826</v>
      </c>
      <c r="O5" s="15">
        <f aca="true" t="shared" si="1" ref="O5:O68">AVERAGE(B5:M5)</f>
        <v>318.8333333333333</v>
      </c>
      <c r="P5" s="16">
        <f aca="true" t="shared" si="2" ref="P5:P68">STDEV(B5:M5)</f>
        <v>43.24104391417818</v>
      </c>
      <c r="Q5" s="16">
        <f aca="true" t="shared" si="3" ref="Q5:Q68">MIN(B5:M5)</f>
        <v>268</v>
      </c>
      <c r="R5" s="17">
        <f aca="true" t="shared" si="4" ref="R5:R68">MAX(B5:M5)</f>
        <v>403</v>
      </c>
    </row>
    <row r="6" spans="1:18" ht="31.5">
      <c r="A6" s="9" t="s">
        <v>1</v>
      </c>
      <c r="B6" s="3">
        <v>221</v>
      </c>
      <c r="C6" s="3">
        <v>205</v>
      </c>
      <c r="D6" s="3">
        <v>191</v>
      </c>
      <c r="E6" s="3">
        <v>188</v>
      </c>
      <c r="F6" s="3">
        <v>201</v>
      </c>
      <c r="G6" s="3">
        <v>225</v>
      </c>
      <c r="H6" s="3">
        <v>292</v>
      </c>
      <c r="I6" s="3">
        <v>275</v>
      </c>
      <c r="J6" s="3">
        <v>222</v>
      </c>
      <c r="K6" s="3">
        <v>217</v>
      </c>
      <c r="L6" s="3">
        <v>186</v>
      </c>
      <c r="M6" s="3">
        <v>198</v>
      </c>
      <c r="N6" s="4">
        <f t="shared" si="0"/>
        <v>2621</v>
      </c>
      <c r="O6" s="15">
        <f t="shared" si="1"/>
        <v>218.41666666666666</v>
      </c>
      <c r="P6" s="16">
        <f t="shared" si="2"/>
        <v>33.451344132073686</v>
      </c>
      <c r="Q6" s="16">
        <f t="shared" si="3"/>
        <v>186</v>
      </c>
      <c r="R6" s="17">
        <f t="shared" si="4"/>
        <v>292</v>
      </c>
    </row>
    <row r="7" spans="1:18" ht="15.75">
      <c r="A7" s="9" t="s">
        <v>2</v>
      </c>
      <c r="B7" s="3">
        <v>1586</v>
      </c>
      <c r="C7" s="3">
        <v>1603</v>
      </c>
      <c r="D7" s="3">
        <v>1536</v>
      </c>
      <c r="E7" s="3">
        <v>1553</v>
      </c>
      <c r="F7" s="3">
        <v>1471</v>
      </c>
      <c r="G7" s="3">
        <v>1321</v>
      </c>
      <c r="H7" s="3">
        <v>1687</v>
      </c>
      <c r="I7" s="3">
        <v>1855</v>
      </c>
      <c r="J7" s="3">
        <v>1615</v>
      </c>
      <c r="K7" s="3">
        <v>1858</v>
      </c>
      <c r="L7" s="3">
        <v>1635</v>
      </c>
      <c r="M7" s="3">
        <v>1472</v>
      </c>
      <c r="N7" s="4">
        <f t="shared" si="0"/>
        <v>19192</v>
      </c>
      <c r="O7" s="15">
        <f t="shared" si="1"/>
        <v>1599.3333333333333</v>
      </c>
      <c r="P7" s="16">
        <f t="shared" si="2"/>
        <v>153.1424371642497</v>
      </c>
      <c r="Q7" s="16">
        <f t="shared" si="3"/>
        <v>1321</v>
      </c>
      <c r="R7" s="17">
        <f t="shared" si="4"/>
        <v>1858</v>
      </c>
    </row>
    <row r="8" spans="1:18" ht="15.75">
      <c r="A8" s="9" t="s">
        <v>3</v>
      </c>
      <c r="B8" s="3">
        <v>2525</v>
      </c>
      <c r="C8" s="3">
        <v>2478</v>
      </c>
      <c r="D8" s="3">
        <v>2606</v>
      </c>
      <c r="E8" s="3">
        <v>3250</v>
      </c>
      <c r="F8" s="3">
        <v>3150</v>
      </c>
      <c r="G8" s="3">
        <v>3180</v>
      </c>
      <c r="H8" s="3">
        <v>3367</v>
      </c>
      <c r="I8" s="3">
        <v>3811</v>
      </c>
      <c r="J8" s="3">
        <v>2925</v>
      </c>
      <c r="K8" s="3">
        <v>2983</v>
      </c>
      <c r="L8" s="3">
        <v>3056</v>
      </c>
      <c r="M8" s="3">
        <v>3111</v>
      </c>
      <c r="N8" s="4">
        <f t="shared" si="0"/>
        <v>36442</v>
      </c>
      <c r="O8" s="15">
        <f t="shared" si="1"/>
        <v>3036.8333333333335</v>
      </c>
      <c r="P8" s="16">
        <f t="shared" si="2"/>
        <v>377.5814983269021</v>
      </c>
      <c r="Q8" s="16">
        <f t="shared" si="3"/>
        <v>2478</v>
      </c>
      <c r="R8" s="17">
        <f t="shared" si="4"/>
        <v>3811</v>
      </c>
    </row>
    <row r="9" spans="1:18" ht="31.5">
      <c r="A9" s="9" t="s">
        <v>4</v>
      </c>
      <c r="B9" s="3">
        <v>4</v>
      </c>
      <c r="C9" s="3">
        <v>5</v>
      </c>
      <c r="D9" s="3">
        <v>51</v>
      </c>
      <c r="E9" s="3">
        <v>6</v>
      </c>
      <c r="F9" s="3">
        <v>6</v>
      </c>
      <c r="G9" s="3">
        <v>37</v>
      </c>
      <c r="H9" s="3">
        <v>9</v>
      </c>
      <c r="I9" s="3">
        <v>52</v>
      </c>
      <c r="J9" s="3">
        <v>198</v>
      </c>
      <c r="K9" s="3">
        <v>135</v>
      </c>
      <c r="L9" s="3">
        <v>143</v>
      </c>
      <c r="M9" s="3">
        <v>133</v>
      </c>
      <c r="N9" s="4">
        <f t="shared" si="0"/>
        <v>779</v>
      </c>
      <c r="O9" s="15">
        <f t="shared" si="1"/>
        <v>64.91666666666667</v>
      </c>
      <c r="P9" s="16">
        <f t="shared" si="2"/>
        <v>68.66580243645613</v>
      </c>
      <c r="Q9" s="16">
        <f t="shared" si="3"/>
        <v>4</v>
      </c>
      <c r="R9" s="17">
        <f t="shared" si="4"/>
        <v>198</v>
      </c>
    </row>
    <row r="10" spans="1:18" ht="27" customHeight="1">
      <c r="A10" s="21" t="s">
        <v>104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3"/>
      <c r="O10" s="15"/>
      <c r="P10" s="16"/>
      <c r="Q10" s="16"/>
      <c r="R10" s="17"/>
    </row>
    <row r="11" spans="1:18" ht="15.75">
      <c r="A11" s="9"/>
      <c r="B11" s="3" t="s">
        <v>101</v>
      </c>
      <c r="C11" s="3" t="s">
        <v>101</v>
      </c>
      <c r="D11" s="3" t="s">
        <v>101</v>
      </c>
      <c r="E11" s="3" t="s">
        <v>101</v>
      </c>
      <c r="F11" s="3" t="s">
        <v>101</v>
      </c>
      <c r="G11" s="3" t="s">
        <v>101</v>
      </c>
      <c r="H11" s="3" t="s">
        <v>101</v>
      </c>
      <c r="I11" s="3" t="s">
        <v>101</v>
      </c>
      <c r="J11" s="3" t="s">
        <v>101</v>
      </c>
      <c r="K11" s="3" t="s">
        <v>101</v>
      </c>
      <c r="L11" s="3" t="s">
        <v>101</v>
      </c>
      <c r="M11" s="3" t="s">
        <v>101</v>
      </c>
      <c r="N11" s="4"/>
      <c r="O11" s="15"/>
      <c r="P11" s="16"/>
      <c r="Q11" s="16"/>
      <c r="R11" s="17"/>
    </row>
    <row r="12" spans="1:18" ht="31.5">
      <c r="A12" s="9" t="s">
        <v>5</v>
      </c>
      <c r="B12" s="3">
        <v>1229</v>
      </c>
      <c r="C12" s="3">
        <v>1171</v>
      </c>
      <c r="D12" s="3">
        <v>1244</v>
      </c>
      <c r="E12" s="3">
        <v>1844</v>
      </c>
      <c r="F12" s="3">
        <v>1310</v>
      </c>
      <c r="G12" s="3">
        <v>1361</v>
      </c>
      <c r="H12" s="3">
        <v>1304</v>
      </c>
      <c r="I12" s="3">
        <v>1513</v>
      </c>
      <c r="J12" s="3">
        <v>1504</v>
      </c>
      <c r="K12" s="3">
        <v>1371</v>
      </c>
      <c r="L12" s="3">
        <v>1471</v>
      </c>
      <c r="M12" s="3">
        <v>1441</v>
      </c>
      <c r="N12" s="4">
        <f>SUM(B12:M12)</f>
        <v>16763</v>
      </c>
      <c r="O12" s="15">
        <f t="shared" si="1"/>
        <v>1396.9166666666667</v>
      </c>
      <c r="P12" s="16">
        <f t="shared" si="2"/>
        <v>179.1456788271053</v>
      </c>
      <c r="Q12" s="16">
        <f t="shared" si="3"/>
        <v>1171</v>
      </c>
      <c r="R12" s="17">
        <f t="shared" si="4"/>
        <v>1844</v>
      </c>
    </row>
    <row r="13" spans="1:18" ht="31.5">
      <c r="A13" s="9" t="s">
        <v>6</v>
      </c>
      <c r="B13" s="3">
        <v>1247</v>
      </c>
      <c r="C13" s="3">
        <v>1197</v>
      </c>
      <c r="D13" s="3">
        <v>1222</v>
      </c>
      <c r="E13" s="3">
        <v>1739</v>
      </c>
      <c r="F13" s="3">
        <v>1328</v>
      </c>
      <c r="G13" s="3">
        <v>1372</v>
      </c>
      <c r="H13" s="3">
        <v>1430</v>
      </c>
      <c r="I13" s="3">
        <v>1494</v>
      </c>
      <c r="J13" s="3">
        <v>1474</v>
      </c>
      <c r="K13" s="3">
        <v>1128</v>
      </c>
      <c r="L13" s="3">
        <v>1442</v>
      </c>
      <c r="M13" s="3">
        <v>1347</v>
      </c>
      <c r="N13" s="4">
        <f>SUM(B13:M13)</f>
        <v>16420</v>
      </c>
      <c r="O13" s="15">
        <f t="shared" si="1"/>
        <v>1368.3333333333333</v>
      </c>
      <c r="P13" s="16">
        <f t="shared" si="2"/>
        <v>164.8488747767228</v>
      </c>
      <c r="Q13" s="16">
        <f t="shared" si="3"/>
        <v>1128</v>
      </c>
      <c r="R13" s="17">
        <f t="shared" si="4"/>
        <v>1739</v>
      </c>
    </row>
    <row r="14" spans="1:18" ht="15.75">
      <c r="A14" s="9" t="s">
        <v>2</v>
      </c>
      <c r="B14" s="3">
        <v>1160</v>
      </c>
      <c r="C14" s="3">
        <v>1099</v>
      </c>
      <c r="D14" s="3">
        <v>1159</v>
      </c>
      <c r="E14" s="3">
        <v>1761</v>
      </c>
      <c r="F14" s="3">
        <v>1453</v>
      </c>
      <c r="G14" s="3">
        <v>1309</v>
      </c>
      <c r="H14" s="3">
        <v>1407</v>
      </c>
      <c r="I14" s="3">
        <v>1536</v>
      </c>
      <c r="J14" s="3">
        <v>1610</v>
      </c>
      <c r="K14" s="3">
        <v>1441</v>
      </c>
      <c r="L14" s="3">
        <v>1398</v>
      </c>
      <c r="M14" s="3">
        <v>1346</v>
      </c>
      <c r="N14" s="4">
        <f>SUM(B14:M14)</f>
        <v>16679</v>
      </c>
      <c r="O14" s="15">
        <f t="shared" si="1"/>
        <v>1389.9166666666667</v>
      </c>
      <c r="P14" s="16">
        <f t="shared" si="2"/>
        <v>193.9350680152012</v>
      </c>
      <c r="Q14" s="16">
        <f t="shared" si="3"/>
        <v>1099</v>
      </c>
      <c r="R14" s="17">
        <f t="shared" si="4"/>
        <v>1761</v>
      </c>
    </row>
    <row r="15" spans="1:18" ht="15.75">
      <c r="A15" s="10" t="s">
        <v>7</v>
      </c>
      <c r="B15" s="5">
        <v>1165</v>
      </c>
      <c r="C15" s="5">
        <v>1196</v>
      </c>
      <c r="D15" s="5">
        <v>1314</v>
      </c>
      <c r="E15" s="5">
        <v>1766</v>
      </c>
      <c r="F15" s="5">
        <v>1531</v>
      </c>
      <c r="G15" s="5">
        <v>2099</v>
      </c>
      <c r="H15" s="5">
        <v>1498</v>
      </c>
      <c r="I15" s="5">
        <v>2076</v>
      </c>
      <c r="J15" s="5">
        <v>1702</v>
      </c>
      <c r="K15" s="5">
        <v>1477</v>
      </c>
      <c r="L15" s="5">
        <v>1588</v>
      </c>
      <c r="M15" s="5">
        <v>1472</v>
      </c>
      <c r="N15" s="4">
        <f>SUM(B15:M15)</f>
        <v>18884</v>
      </c>
      <c r="O15" s="15">
        <f t="shared" si="1"/>
        <v>1573.6666666666667</v>
      </c>
      <c r="P15" s="16">
        <f t="shared" si="2"/>
        <v>299.4350235582562</v>
      </c>
      <c r="Q15" s="16">
        <f t="shared" si="3"/>
        <v>1165</v>
      </c>
      <c r="R15" s="17">
        <f t="shared" si="4"/>
        <v>2099</v>
      </c>
    </row>
    <row r="16" spans="1:18" ht="24" customHeight="1">
      <c r="A16" s="21" t="s">
        <v>105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3"/>
      <c r="O16" s="15"/>
      <c r="P16" s="16"/>
      <c r="Q16" s="16"/>
      <c r="R16" s="17"/>
    </row>
    <row r="17" spans="1:18" ht="15.75">
      <c r="A17" s="9"/>
      <c r="B17" s="3" t="s">
        <v>101</v>
      </c>
      <c r="C17" s="3" t="s">
        <v>101</v>
      </c>
      <c r="D17" s="3" t="s">
        <v>101</v>
      </c>
      <c r="E17" s="3" t="s">
        <v>101</v>
      </c>
      <c r="F17" s="3" t="s">
        <v>101</v>
      </c>
      <c r="G17" s="3" t="s">
        <v>101</v>
      </c>
      <c r="H17" s="3" t="s">
        <v>101</v>
      </c>
      <c r="I17" s="3" t="s">
        <v>101</v>
      </c>
      <c r="J17" s="3" t="s">
        <v>101</v>
      </c>
      <c r="K17" s="3" t="s">
        <v>101</v>
      </c>
      <c r="L17" s="3" t="s">
        <v>101</v>
      </c>
      <c r="M17" s="3" t="s">
        <v>101</v>
      </c>
      <c r="N17" s="4"/>
      <c r="O17" s="15"/>
      <c r="P17" s="16"/>
      <c r="Q17" s="16"/>
      <c r="R17" s="17"/>
    </row>
    <row r="18" spans="1:18" ht="31.5">
      <c r="A18" s="9" t="s">
        <v>8</v>
      </c>
      <c r="B18" s="3">
        <v>369</v>
      </c>
      <c r="C18" s="3">
        <v>330</v>
      </c>
      <c r="D18" s="3">
        <v>315</v>
      </c>
      <c r="E18" s="3">
        <v>275</v>
      </c>
      <c r="F18" s="3">
        <v>276</v>
      </c>
      <c r="G18" s="3">
        <v>295</v>
      </c>
      <c r="H18" s="3">
        <v>269</v>
      </c>
      <c r="I18" s="3">
        <v>418</v>
      </c>
      <c r="J18" s="3">
        <v>366</v>
      </c>
      <c r="K18" s="3">
        <v>399</v>
      </c>
      <c r="L18" s="3">
        <v>283</v>
      </c>
      <c r="M18" s="3">
        <v>343</v>
      </c>
      <c r="N18" s="4">
        <f aca="true" t="shared" si="5" ref="N18:N40">SUM(B18:M18)</f>
        <v>3938</v>
      </c>
      <c r="O18" s="15">
        <f t="shared" si="1"/>
        <v>328.1666666666667</v>
      </c>
      <c r="P18" s="16">
        <f t="shared" si="2"/>
        <v>51.14299620286308</v>
      </c>
      <c r="Q18" s="16">
        <f t="shared" si="3"/>
        <v>269</v>
      </c>
      <c r="R18" s="17">
        <f t="shared" si="4"/>
        <v>418</v>
      </c>
    </row>
    <row r="19" spans="1:18" ht="31.5">
      <c r="A19" s="9" t="s">
        <v>9</v>
      </c>
      <c r="B19" s="3">
        <v>238</v>
      </c>
      <c r="C19" s="3">
        <v>213</v>
      </c>
      <c r="D19" s="3">
        <v>265</v>
      </c>
      <c r="E19" s="3">
        <v>192</v>
      </c>
      <c r="F19" s="3">
        <v>213</v>
      </c>
      <c r="G19" s="3">
        <v>217</v>
      </c>
      <c r="H19" s="3">
        <v>170</v>
      </c>
      <c r="I19" s="3">
        <v>275</v>
      </c>
      <c r="J19" s="3">
        <v>238</v>
      </c>
      <c r="K19" s="3">
        <v>236</v>
      </c>
      <c r="L19" s="3">
        <v>155</v>
      </c>
      <c r="M19" s="3">
        <v>227</v>
      </c>
      <c r="N19" s="4">
        <f t="shared" si="5"/>
        <v>2639</v>
      </c>
      <c r="O19" s="15">
        <f t="shared" si="1"/>
        <v>219.91666666666666</v>
      </c>
      <c r="P19" s="16">
        <f t="shared" si="2"/>
        <v>35.186408360805025</v>
      </c>
      <c r="Q19" s="16">
        <f t="shared" si="3"/>
        <v>155</v>
      </c>
      <c r="R19" s="17">
        <f t="shared" si="4"/>
        <v>275</v>
      </c>
    </row>
    <row r="20" spans="1:18" ht="31.5">
      <c r="A20" s="9" t="s">
        <v>10</v>
      </c>
      <c r="B20" s="3">
        <v>738</v>
      </c>
      <c r="C20" s="3">
        <v>711</v>
      </c>
      <c r="D20" s="3">
        <v>742</v>
      </c>
      <c r="E20" s="3">
        <v>528</v>
      </c>
      <c r="F20" s="3">
        <v>641.5</v>
      </c>
      <c r="G20" s="3">
        <v>821</v>
      </c>
      <c r="H20" s="3">
        <v>615</v>
      </c>
      <c r="I20" s="3">
        <v>984</v>
      </c>
      <c r="J20" s="3">
        <v>741</v>
      </c>
      <c r="K20" s="3">
        <v>882</v>
      </c>
      <c r="L20" s="3">
        <v>593</v>
      </c>
      <c r="M20" s="3">
        <v>1229</v>
      </c>
      <c r="N20" s="4">
        <f t="shared" si="5"/>
        <v>9225.5</v>
      </c>
      <c r="O20" s="15">
        <f t="shared" si="1"/>
        <v>768.7916666666666</v>
      </c>
      <c r="P20" s="16">
        <f t="shared" si="2"/>
        <v>192.62887755914738</v>
      </c>
      <c r="Q20" s="16">
        <f t="shared" si="3"/>
        <v>528</v>
      </c>
      <c r="R20" s="17">
        <f t="shared" si="4"/>
        <v>1229</v>
      </c>
    </row>
    <row r="21" spans="1:18" ht="31.5">
      <c r="A21" s="9" t="s">
        <v>11</v>
      </c>
      <c r="B21" s="3">
        <v>13</v>
      </c>
      <c r="C21" s="3">
        <v>13</v>
      </c>
      <c r="D21" s="3">
        <v>61</v>
      </c>
      <c r="E21" s="3">
        <v>5</v>
      </c>
      <c r="F21" s="3">
        <v>7</v>
      </c>
      <c r="G21" s="3">
        <v>8</v>
      </c>
      <c r="H21" s="3">
        <v>13</v>
      </c>
      <c r="I21" s="3">
        <v>10</v>
      </c>
      <c r="J21" s="3">
        <v>12</v>
      </c>
      <c r="K21" s="3">
        <v>8</v>
      </c>
      <c r="L21" s="3">
        <v>5</v>
      </c>
      <c r="M21" s="3">
        <v>8</v>
      </c>
      <c r="N21" s="4">
        <f t="shared" si="5"/>
        <v>163</v>
      </c>
      <c r="O21" s="15">
        <f t="shared" si="1"/>
        <v>13.583333333333334</v>
      </c>
      <c r="P21" s="16">
        <f t="shared" si="2"/>
        <v>15.222342033001919</v>
      </c>
      <c r="Q21" s="16">
        <f t="shared" si="3"/>
        <v>5</v>
      </c>
      <c r="R21" s="17">
        <f t="shared" si="4"/>
        <v>61</v>
      </c>
    </row>
    <row r="22" spans="1:18" ht="31.5">
      <c r="A22" s="9" t="s">
        <v>12</v>
      </c>
      <c r="B22" s="3">
        <v>53</v>
      </c>
      <c r="C22" s="3">
        <v>89</v>
      </c>
      <c r="D22" s="3">
        <v>77</v>
      </c>
      <c r="E22" s="3">
        <v>21</v>
      </c>
      <c r="F22" s="3">
        <v>25</v>
      </c>
      <c r="G22" s="3">
        <v>16</v>
      </c>
      <c r="H22" s="3">
        <v>50</v>
      </c>
      <c r="I22" s="3">
        <v>48</v>
      </c>
      <c r="J22" s="3">
        <v>71</v>
      </c>
      <c r="K22" s="3">
        <v>39</v>
      </c>
      <c r="L22" s="3">
        <v>49</v>
      </c>
      <c r="M22" s="3">
        <v>58</v>
      </c>
      <c r="N22" s="4">
        <f t="shared" si="5"/>
        <v>596</v>
      </c>
      <c r="O22" s="15">
        <f t="shared" si="1"/>
        <v>49.666666666666664</v>
      </c>
      <c r="P22" s="16">
        <f t="shared" si="2"/>
        <v>22.38235235558803</v>
      </c>
      <c r="Q22" s="16">
        <f t="shared" si="3"/>
        <v>16</v>
      </c>
      <c r="R22" s="17">
        <f t="shared" si="4"/>
        <v>89</v>
      </c>
    </row>
    <row r="23" spans="1:18" ht="31.5">
      <c r="A23" s="9" t="s">
        <v>13</v>
      </c>
      <c r="B23" s="3">
        <v>84</v>
      </c>
      <c r="C23" s="3">
        <v>114</v>
      </c>
      <c r="D23" s="3">
        <v>104</v>
      </c>
      <c r="E23" s="3">
        <v>40</v>
      </c>
      <c r="F23" s="3">
        <v>69</v>
      </c>
      <c r="G23" s="3">
        <v>37</v>
      </c>
      <c r="H23" s="3">
        <v>87</v>
      </c>
      <c r="I23" s="3">
        <v>62</v>
      </c>
      <c r="J23" s="3">
        <v>116</v>
      </c>
      <c r="K23" s="3">
        <v>45</v>
      </c>
      <c r="L23" s="3">
        <v>45</v>
      </c>
      <c r="M23" s="3">
        <v>65</v>
      </c>
      <c r="N23" s="4">
        <f t="shared" si="5"/>
        <v>868</v>
      </c>
      <c r="O23" s="15">
        <f t="shared" si="1"/>
        <v>72.33333333333333</v>
      </c>
      <c r="P23" s="16">
        <f t="shared" si="2"/>
        <v>28.534933401752035</v>
      </c>
      <c r="Q23" s="16">
        <f t="shared" si="3"/>
        <v>37</v>
      </c>
      <c r="R23" s="17">
        <f t="shared" si="4"/>
        <v>116</v>
      </c>
    </row>
    <row r="24" spans="1:18" ht="31.5">
      <c r="A24" s="9" t="s">
        <v>14</v>
      </c>
      <c r="B24" s="3">
        <v>13</v>
      </c>
      <c r="C24" s="3">
        <v>9</v>
      </c>
      <c r="D24" s="3">
        <v>27</v>
      </c>
      <c r="E24" s="3">
        <v>10</v>
      </c>
      <c r="F24" s="3">
        <v>8</v>
      </c>
      <c r="G24" s="3">
        <v>33</v>
      </c>
      <c r="H24" s="3">
        <v>9</v>
      </c>
      <c r="I24" s="3">
        <v>6</v>
      </c>
      <c r="J24" s="3">
        <v>116</v>
      </c>
      <c r="K24" s="3">
        <v>8</v>
      </c>
      <c r="L24" s="3">
        <v>6</v>
      </c>
      <c r="M24" s="3">
        <v>6</v>
      </c>
      <c r="N24" s="4">
        <f t="shared" si="5"/>
        <v>251</v>
      </c>
      <c r="O24" s="15">
        <f t="shared" si="1"/>
        <v>20.916666666666668</v>
      </c>
      <c r="P24" s="16">
        <f t="shared" si="2"/>
        <v>31.17533504473553</v>
      </c>
      <c r="Q24" s="16">
        <f t="shared" si="3"/>
        <v>6</v>
      </c>
      <c r="R24" s="17">
        <f t="shared" si="4"/>
        <v>116</v>
      </c>
    </row>
    <row r="25" spans="1:18" ht="31.5">
      <c r="A25" s="9" t="s">
        <v>15</v>
      </c>
      <c r="B25" s="3">
        <v>16</v>
      </c>
      <c r="C25" s="3">
        <v>17</v>
      </c>
      <c r="D25" s="3">
        <v>36</v>
      </c>
      <c r="E25" s="3">
        <v>3</v>
      </c>
      <c r="F25" s="3">
        <v>6</v>
      </c>
      <c r="G25" s="3">
        <v>20</v>
      </c>
      <c r="H25" s="3">
        <v>3</v>
      </c>
      <c r="I25" s="3">
        <v>3</v>
      </c>
      <c r="J25" s="3">
        <v>19</v>
      </c>
      <c r="K25" s="3">
        <v>2</v>
      </c>
      <c r="L25" s="3">
        <v>3</v>
      </c>
      <c r="M25" s="3">
        <v>4</v>
      </c>
      <c r="N25" s="4">
        <f t="shared" si="5"/>
        <v>132</v>
      </c>
      <c r="O25" s="15">
        <f t="shared" si="1"/>
        <v>11</v>
      </c>
      <c r="P25" s="16">
        <f t="shared" si="2"/>
        <v>10.625868948424449</v>
      </c>
      <c r="Q25" s="16">
        <f t="shared" si="3"/>
        <v>2</v>
      </c>
      <c r="R25" s="17">
        <f t="shared" si="4"/>
        <v>36</v>
      </c>
    </row>
    <row r="26" spans="1:18" ht="31.5">
      <c r="A26" s="9" t="s">
        <v>106</v>
      </c>
      <c r="B26" s="3">
        <v>108</v>
      </c>
      <c r="C26" s="3">
        <v>63</v>
      </c>
      <c r="D26" s="3">
        <v>43</v>
      </c>
      <c r="E26" s="3">
        <v>130</v>
      </c>
      <c r="F26" s="3">
        <v>46</v>
      </c>
      <c r="G26" s="3">
        <v>52</v>
      </c>
      <c r="H26" s="3">
        <v>52</v>
      </c>
      <c r="I26" s="3">
        <v>16</v>
      </c>
      <c r="J26" s="3">
        <v>408</v>
      </c>
      <c r="K26" s="3">
        <v>144</v>
      </c>
      <c r="L26" s="3">
        <v>21</v>
      </c>
      <c r="M26" s="3">
        <v>21</v>
      </c>
      <c r="N26" s="4">
        <f t="shared" si="5"/>
        <v>1104</v>
      </c>
      <c r="O26" s="15">
        <f t="shared" si="1"/>
        <v>92</v>
      </c>
      <c r="P26" s="16">
        <f t="shared" si="2"/>
        <v>108.15645233557812</v>
      </c>
      <c r="Q26" s="16">
        <f t="shared" si="3"/>
        <v>16</v>
      </c>
      <c r="R26" s="17">
        <f t="shared" si="4"/>
        <v>408</v>
      </c>
    </row>
    <row r="27" spans="1:18" ht="31.5">
      <c r="A27" s="9" t="s">
        <v>107</v>
      </c>
      <c r="B27" s="3">
        <v>46</v>
      </c>
      <c r="C27" s="3">
        <v>22</v>
      </c>
      <c r="D27" s="3">
        <v>14</v>
      </c>
      <c r="E27" s="3">
        <v>107</v>
      </c>
      <c r="F27" s="3">
        <v>16</v>
      </c>
      <c r="G27" s="3">
        <v>49</v>
      </c>
      <c r="H27" s="3">
        <v>16</v>
      </c>
      <c r="I27" s="3">
        <v>6</v>
      </c>
      <c r="J27" s="3">
        <v>258</v>
      </c>
      <c r="K27" s="3">
        <v>128</v>
      </c>
      <c r="L27" s="3">
        <v>10</v>
      </c>
      <c r="M27" s="3">
        <v>9</v>
      </c>
      <c r="N27" s="4">
        <f t="shared" si="5"/>
        <v>681</v>
      </c>
      <c r="O27" s="15">
        <f t="shared" si="1"/>
        <v>56.75</v>
      </c>
      <c r="P27" s="16">
        <f t="shared" si="2"/>
        <v>74.87944857023065</v>
      </c>
      <c r="Q27" s="16">
        <f t="shared" si="3"/>
        <v>6</v>
      </c>
      <c r="R27" s="17">
        <f t="shared" si="4"/>
        <v>258</v>
      </c>
    </row>
    <row r="28" spans="1:18" ht="31.5">
      <c r="A28" s="9" t="s">
        <v>108</v>
      </c>
      <c r="B28" s="3">
        <v>5</v>
      </c>
      <c r="C28" s="3">
        <v>3</v>
      </c>
      <c r="D28" s="3">
        <v>2</v>
      </c>
      <c r="E28" s="3">
        <v>2</v>
      </c>
      <c r="F28" s="3">
        <v>2</v>
      </c>
      <c r="G28" s="3">
        <v>18</v>
      </c>
      <c r="H28" s="3">
        <v>1</v>
      </c>
      <c r="I28" s="3">
        <v>1</v>
      </c>
      <c r="J28" s="3">
        <v>10</v>
      </c>
      <c r="K28" s="3">
        <v>1</v>
      </c>
      <c r="L28" s="3">
        <v>1</v>
      </c>
      <c r="M28" s="3">
        <v>1</v>
      </c>
      <c r="N28" s="4">
        <f t="shared" si="5"/>
        <v>47</v>
      </c>
      <c r="O28" s="15">
        <f t="shared" si="1"/>
        <v>3.9166666666666665</v>
      </c>
      <c r="P28" s="16">
        <f t="shared" si="2"/>
        <v>5.142661732699293</v>
      </c>
      <c r="Q28" s="16">
        <f t="shared" si="3"/>
        <v>1</v>
      </c>
      <c r="R28" s="17">
        <f t="shared" si="4"/>
        <v>18</v>
      </c>
    </row>
    <row r="29" spans="1:18" ht="31.5">
      <c r="A29" s="9" t="s">
        <v>109</v>
      </c>
      <c r="B29" s="3">
        <v>58</v>
      </c>
      <c r="C29" s="3">
        <v>78</v>
      </c>
      <c r="D29" s="3">
        <v>53</v>
      </c>
      <c r="E29" s="3">
        <v>33</v>
      </c>
      <c r="F29" s="3">
        <v>47</v>
      </c>
      <c r="G29" s="3">
        <v>72</v>
      </c>
      <c r="H29" s="3">
        <v>34</v>
      </c>
      <c r="I29" s="3">
        <v>30</v>
      </c>
      <c r="J29" s="3">
        <v>36</v>
      </c>
      <c r="K29" s="3">
        <v>31</v>
      </c>
      <c r="L29" s="3">
        <v>37</v>
      </c>
      <c r="M29" s="3">
        <v>37</v>
      </c>
      <c r="N29" s="4">
        <f t="shared" si="5"/>
        <v>546</v>
      </c>
      <c r="O29" s="15">
        <f t="shared" si="1"/>
        <v>45.5</v>
      </c>
      <c r="P29" s="16">
        <f t="shared" si="2"/>
        <v>16.36792872996125</v>
      </c>
      <c r="Q29" s="16">
        <f t="shared" si="3"/>
        <v>30</v>
      </c>
      <c r="R29" s="17">
        <f t="shared" si="4"/>
        <v>78</v>
      </c>
    </row>
    <row r="30" spans="1:18" ht="31.5">
      <c r="A30" s="9" t="s">
        <v>110</v>
      </c>
      <c r="B30" s="3">
        <v>45</v>
      </c>
      <c r="C30" s="3">
        <v>43</v>
      </c>
      <c r="D30" s="3">
        <v>27</v>
      </c>
      <c r="E30" s="3">
        <v>10</v>
      </c>
      <c r="F30" s="3">
        <v>12</v>
      </c>
      <c r="G30" s="3">
        <v>26</v>
      </c>
      <c r="H30" s="3">
        <v>40</v>
      </c>
      <c r="I30" s="3">
        <v>8</v>
      </c>
      <c r="J30" s="3">
        <v>6</v>
      </c>
      <c r="K30" s="3">
        <v>0</v>
      </c>
      <c r="L30" s="3">
        <v>16</v>
      </c>
      <c r="M30" s="3">
        <v>16</v>
      </c>
      <c r="N30" s="4">
        <f t="shared" si="5"/>
        <v>249</v>
      </c>
      <c r="O30" s="15">
        <f t="shared" si="1"/>
        <v>20.75</v>
      </c>
      <c r="P30" s="16">
        <f t="shared" si="2"/>
        <v>15.279963112758903</v>
      </c>
      <c r="Q30" s="16">
        <f t="shared" si="3"/>
        <v>0</v>
      </c>
      <c r="R30" s="17">
        <f t="shared" si="4"/>
        <v>45</v>
      </c>
    </row>
    <row r="31" spans="1:18" ht="15.75">
      <c r="A31" s="9" t="s">
        <v>16</v>
      </c>
      <c r="B31" s="3">
        <v>2</v>
      </c>
      <c r="C31" s="3">
        <v>3</v>
      </c>
      <c r="D31" s="3">
        <v>7</v>
      </c>
      <c r="E31" s="3">
        <v>4</v>
      </c>
      <c r="F31" s="3">
        <v>1</v>
      </c>
      <c r="G31" s="3">
        <v>4</v>
      </c>
      <c r="H31" s="3">
        <v>4</v>
      </c>
      <c r="I31" s="3">
        <v>3</v>
      </c>
      <c r="J31" s="3">
        <v>10</v>
      </c>
      <c r="K31" s="3">
        <v>13</v>
      </c>
      <c r="L31" s="3">
        <v>6</v>
      </c>
      <c r="M31" s="3">
        <v>7</v>
      </c>
      <c r="N31" s="4">
        <f>SUM(B31:M31)</f>
        <v>64</v>
      </c>
      <c r="O31" s="15">
        <f t="shared" si="1"/>
        <v>5.333333333333333</v>
      </c>
      <c r="P31" s="16">
        <f t="shared" si="2"/>
        <v>3.4728383291777436</v>
      </c>
      <c r="Q31" s="16">
        <f t="shared" si="3"/>
        <v>1</v>
      </c>
      <c r="R31" s="17">
        <f t="shared" si="4"/>
        <v>13</v>
      </c>
    </row>
    <row r="32" spans="1:18" ht="31.5">
      <c r="A32" s="9" t="s">
        <v>17</v>
      </c>
      <c r="B32" s="3">
        <v>4</v>
      </c>
      <c r="C32" s="3">
        <v>19</v>
      </c>
      <c r="D32" s="3">
        <v>7</v>
      </c>
      <c r="E32" s="3">
        <v>37</v>
      </c>
      <c r="F32" s="3">
        <v>4</v>
      </c>
      <c r="G32" s="3">
        <v>4</v>
      </c>
      <c r="H32" s="3">
        <v>4</v>
      </c>
      <c r="I32" s="3">
        <v>10</v>
      </c>
      <c r="J32" s="3">
        <v>91</v>
      </c>
      <c r="K32" s="3">
        <v>219</v>
      </c>
      <c r="L32" s="3">
        <v>32</v>
      </c>
      <c r="M32" s="3">
        <v>58</v>
      </c>
      <c r="N32" s="4">
        <f t="shared" si="5"/>
        <v>489</v>
      </c>
      <c r="O32" s="15">
        <f t="shared" si="1"/>
        <v>40.75</v>
      </c>
      <c r="P32" s="16">
        <f t="shared" si="2"/>
        <v>62.26501279355701</v>
      </c>
      <c r="Q32" s="16">
        <f t="shared" si="3"/>
        <v>4</v>
      </c>
      <c r="R32" s="17">
        <f t="shared" si="4"/>
        <v>219</v>
      </c>
    </row>
    <row r="33" spans="1:18" ht="31.5">
      <c r="A33" s="9" t="s">
        <v>18</v>
      </c>
      <c r="B33" s="3">
        <v>50</v>
      </c>
      <c r="C33" s="3">
        <v>193</v>
      </c>
      <c r="D33" s="3">
        <v>157</v>
      </c>
      <c r="E33" s="3">
        <v>465</v>
      </c>
      <c r="F33" s="3">
        <v>50</v>
      </c>
      <c r="G33" s="3">
        <v>59</v>
      </c>
      <c r="H33" s="3">
        <v>62</v>
      </c>
      <c r="I33" s="3">
        <v>290</v>
      </c>
      <c r="J33" s="3">
        <v>1202</v>
      </c>
      <c r="K33" s="3">
        <v>1005</v>
      </c>
      <c r="L33" s="3">
        <v>371</v>
      </c>
      <c r="M33" s="3">
        <v>235</v>
      </c>
      <c r="N33" s="4">
        <f t="shared" si="5"/>
        <v>4139</v>
      </c>
      <c r="O33" s="15">
        <f t="shared" si="1"/>
        <v>344.9166666666667</v>
      </c>
      <c r="P33" s="16">
        <f t="shared" si="2"/>
        <v>380.7448342234978</v>
      </c>
      <c r="Q33" s="16">
        <f t="shared" si="3"/>
        <v>50</v>
      </c>
      <c r="R33" s="17">
        <f t="shared" si="4"/>
        <v>1202</v>
      </c>
    </row>
    <row r="34" spans="1:18" ht="31.5">
      <c r="A34" s="9" t="s">
        <v>19</v>
      </c>
      <c r="B34" s="3">
        <v>0</v>
      </c>
      <c r="C34" s="3">
        <v>58</v>
      </c>
      <c r="D34" s="3">
        <v>0</v>
      </c>
      <c r="E34" s="3">
        <v>429</v>
      </c>
      <c r="F34" s="3">
        <v>0</v>
      </c>
      <c r="G34" s="3">
        <v>0</v>
      </c>
      <c r="H34" s="3">
        <v>0</v>
      </c>
      <c r="I34" s="3">
        <v>596</v>
      </c>
      <c r="J34" s="3">
        <v>941</v>
      </c>
      <c r="K34" s="3">
        <v>1462</v>
      </c>
      <c r="L34" s="3">
        <v>128</v>
      </c>
      <c r="M34" s="3">
        <v>494</v>
      </c>
      <c r="N34" s="4">
        <f t="shared" si="5"/>
        <v>4108</v>
      </c>
      <c r="O34" s="15">
        <f t="shared" si="1"/>
        <v>342.3333333333333</v>
      </c>
      <c r="P34" s="16">
        <f t="shared" si="2"/>
        <v>469.0086902341486</v>
      </c>
      <c r="Q34" s="16">
        <f t="shared" si="3"/>
        <v>0</v>
      </c>
      <c r="R34" s="17">
        <f t="shared" si="4"/>
        <v>1462</v>
      </c>
    </row>
    <row r="35" spans="1:18" ht="31.5">
      <c r="A35" s="9" t="s">
        <v>20</v>
      </c>
      <c r="B35" s="3">
        <v>22</v>
      </c>
      <c r="C35" s="3">
        <v>14</v>
      </c>
      <c r="D35" s="3">
        <v>19</v>
      </c>
      <c r="E35" s="3">
        <v>16</v>
      </c>
      <c r="F35" s="3">
        <v>18</v>
      </c>
      <c r="G35" s="3">
        <v>25</v>
      </c>
      <c r="H35" s="3">
        <v>22</v>
      </c>
      <c r="I35" s="3">
        <v>20</v>
      </c>
      <c r="J35" s="3">
        <v>27</v>
      </c>
      <c r="K35" s="3">
        <v>27</v>
      </c>
      <c r="L35" s="3">
        <v>31</v>
      </c>
      <c r="M35" s="3">
        <v>20</v>
      </c>
      <c r="N35" s="4">
        <f t="shared" si="5"/>
        <v>261</v>
      </c>
      <c r="O35" s="15">
        <f t="shared" si="1"/>
        <v>21.75</v>
      </c>
      <c r="P35" s="16">
        <f t="shared" si="2"/>
        <v>4.9749371855331</v>
      </c>
      <c r="Q35" s="16">
        <f t="shared" si="3"/>
        <v>14</v>
      </c>
      <c r="R35" s="17">
        <f t="shared" si="4"/>
        <v>31</v>
      </c>
    </row>
    <row r="36" spans="1:18" ht="31.5">
      <c r="A36" s="9" t="s">
        <v>21</v>
      </c>
      <c r="B36" s="3">
        <v>47</v>
      </c>
      <c r="C36" s="3">
        <v>40</v>
      </c>
      <c r="D36" s="3">
        <v>61</v>
      </c>
      <c r="E36" s="3">
        <v>60</v>
      </c>
      <c r="F36" s="3">
        <v>59</v>
      </c>
      <c r="G36" s="3">
        <v>59</v>
      </c>
      <c r="H36" s="3">
        <v>56</v>
      </c>
      <c r="I36" s="3">
        <v>58</v>
      </c>
      <c r="J36" s="3">
        <v>80</v>
      </c>
      <c r="K36" s="3">
        <v>83</v>
      </c>
      <c r="L36" s="3">
        <v>84</v>
      </c>
      <c r="M36" s="3">
        <v>60</v>
      </c>
      <c r="N36" s="4">
        <f t="shared" si="5"/>
        <v>747</v>
      </c>
      <c r="O36" s="15">
        <f t="shared" si="1"/>
        <v>62.25</v>
      </c>
      <c r="P36" s="16">
        <f t="shared" si="2"/>
        <v>13.605647223253893</v>
      </c>
      <c r="Q36" s="16">
        <f t="shared" si="3"/>
        <v>40</v>
      </c>
      <c r="R36" s="17">
        <f t="shared" si="4"/>
        <v>84</v>
      </c>
    </row>
    <row r="37" spans="1:18" ht="31.5">
      <c r="A37" s="9" t="s">
        <v>22</v>
      </c>
      <c r="B37" s="3">
        <v>93</v>
      </c>
      <c r="C37" s="3">
        <v>21</v>
      </c>
      <c r="D37" s="3">
        <v>41</v>
      </c>
      <c r="E37" s="3">
        <v>35</v>
      </c>
      <c r="F37" s="3">
        <v>35</v>
      </c>
      <c r="G37" s="3">
        <v>45</v>
      </c>
      <c r="H37" s="3">
        <v>27</v>
      </c>
      <c r="I37" s="3">
        <v>32</v>
      </c>
      <c r="J37" s="3">
        <v>53</v>
      </c>
      <c r="K37" s="3">
        <v>39</v>
      </c>
      <c r="L37" s="3">
        <v>53</v>
      </c>
      <c r="M37" s="3">
        <v>48</v>
      </c>
      <c r="N37" s="4">
        <f t="shared" si="5"/>
        <v>522</v>
      </c>
      <c r="O37" s="15">
        <f t="shared" si="1"/>
        <v>43.5</v>
      </c>
      <c r="P37" s="16">
        <f t="shared" si="2"/>
        <v>18.426759198118766</v>
      </c>
      <c r="Q37" s="16">
        <f t="shared" si="3"/>
        <v>21</v>
      </c>
      <c r="R37" s="17">
        <f t="shared" si="4"/>
        <v>93</v>
      </c>
    </row>
    <row r="38" spans="1:18" ht="47.25">
      <c r="A38" s="9" t="s">
        <v>23</v>
      </c>
      <c r="B38" s="3">
        <v>43</v>
      </c>
      <c r="C38" s="3">
        <v>22</v>
      </c>
      <c r="D38" s="3">
        <v>44</v>
      </c>
      <c r="E38" s="3">
        <v>42</v>
      </c>
      <c r="F38" s="3">
        <v>58</v>
      </c>
      <c r="G38" s="3">
        <v>86</v>
      </c>
      <c r="H38" s="3">
        <v>38</v>
      </c>
      <c r="I38" s="3">
        <v>55</v>
      </c>
      <c r="J38" s="3">
        <v>84</v>
      </c>
      <c r="K38" s="3">
        <v>74</v>
      </c>
      <c r="L38" s="3">
        <v>81</v>
      </c>
      <c r="M38" s="3">
        <v>62</v>
      </c>
      <c r="N38" s="4">
        <f t="shared" si="5"/>
        <v>689</v>
      </c>
      <c r="O38" s="15">
        <f t="shared" si="1"/>
        <v>57.416666666666664</v>
      </c>
      <c r="P38" s="16">
        <f t="shared" si="2"/>
        <v>20.535814981872445</v>
      </c>
      <c r="Q38" s="16">
        <f t="shared" si="3"/>
        <v>22</v>
      </c>
      <c r="R38" s="17">
        <f t="shared" si="4"/>
        <v>86</v>
      </c>
    </row>
    <row r="39" spans="1:18" ht="31.5">
      <c r="A39" s="10" t="s">
        <v>24</v>
      </c>
      <c r="B39" s="5">
        <v>408</v>
      </c>
      <c r="C39" s="5">
        <v>195</v>
      </c>
      <c r="D39" s="5">
        <v>380</v>
      </c>
      <c r="E39" s="5">
        <v>486</v>
      </c>
      <c r="F39" s="5">
        <v>452</v>
      </c>
      <c r="G39" s="5">
        <v>653</v>
      </c>
      <c r="H39" s="5">
        <v>397</v>
      </c>
      <c r="I39" s="5">
        <v>254</v>
      </c>
      <c r="J39" s="5">
        <v>502</v>
      </c>
      <c r="K39" s="5">
        <v>614</v>
      </c>
      <c r="L39" s="5">
        <v>575</v>
      </c>
      <c r="M39" s="5">
        <v>523</v>
      </c>
      <c r="N39" s="4">
        <f t="shared" si="5"/>
        <v>5439</v>
      </c>
      <c r="O39" s="15">
        <f t="shared" si="1"/>
        <v>453.25</v>
      </c>
      <c r="P39" s="16">
        <f t="shared" si="2"/>
        <v>136.7978767777815</v>
      </c>
      <c r="Q39" s="16">
        <f t="shared" si="3"/>
        <v>195</v>
      </c>
      <c r="R39" s="17">
        <f t="shared" si="4"/>
        <v>653</v>
      </c>
    </row>
    <row r="40" spans="1:18" ht="31.5">
      <c r="A40" s="9" t="s">
        <v>25</v>
      </c>
      <c r="B40" s="3">
        <v>833</v>
      </c>
      <c r="C40" s="3">
        <v>400</v>
      </c>
      <c r="D40" s="3">
        <v>601</v>
      </c>
      <c r="E40" s="3">
        <v>948</v>
      </c>
      <c r="F40" s="3">
        <v>747</v>
      </c>
      <c r="G40" s="3">
        <v>895</v>
      </c>
      <c r="H40" s="3">
        <v>762</v>
      </c>
      <c r="I40" s="3">
        <v>608</v>
      </c>
      <c r="J40" s="3">
        <v>935</v>
      </c>
      <c r="K40" s="3">
        <v>1128</v>
      </c>
      <c r="L40" s="3">
        <v>1069</v>
      </c>
      <c r="M40" s="3">
        <v>867</v>
      </c>
      <c r="N40" s="4">
        <f t="shared" si="5"/>
        <v>9793</v>
      </c>
      <c r="O40" s="15">
        <f t="shared" si="1"/>
        <v>816.0833333333334</v>
      </c>
      <c r="P40" s="16">
        <f t="shared" si="2"/>
        <v>207.20892326052928</v>
      </c>
      <c r="Q40" s="16">
        <f t="shared" si="3"/>
        <v>400</v>
      </c>
      <c r="R40" s="17">
        <f t="shared" si="4"/>
        <v>1128</v>
      </c>
    </row>
    <row r="41" spans="1:18" ht="24" customHeight="1">
      <c r="A41" s="21" t="s">
        <v>111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/>
      <c r="O41" s="15"/>
      <c r="P41" s="16"/>
      <c r="Q41" s="16"/>
      <c r="R41" s="17"/>
    </row>
    <row r="42" spans="1:18" ht="15.75">
      <c r="A42" s="9"/>
      <c r="B42" s="3" t="s">
        <v>101</v>
      </c>
      <c r="C42" s="3" t="s">
        <v>101</v>
      </c>
      <c r="D42" s="3" t="s">
        <v>101</v>
      </c>
      <c r="E42" s="3" t="s">
        <v>101</v>
      </c>
      <c r="F42" s="3" t="s">
        <v>101</v>
      </c>
      <c r="G42" s="3" t="s">
        <v>101</v>
      </c>
      <c r="H42" s="3" t="s">
        <v>101</v>
      </c>
      <c r="I42" s="3" t="s">
        <v>101</v>
      </c>
      <c r="J42" s="3" t="s">
        <v>101</v>
      </c>
      <c r="K42" s="3" t="s">
        <v>101</v>
      </c>
      <c r="L42" s="3" t="s">
        <v>101</v>
      </c>
      <c r="M42" s="3" t="s">
        <v>101</v>
      </c>
      <c r="N42" s="4"/>
      <c r="O42" s="15"/>
      <c r="P42" s="16"/>
      <c r="Q42" s="16"/>
      <c r="R42" s="17"/>
    </row>
    <row r="43" spans="1:18" ht="15.75">
      <c r="A43" s="9" t="s">
        <v>0</v>
      </c>
      <c r="B43" s="3">
        <v>171</v>
      </c>
      <c r="C43" s="3">
        <v>158</v>
      </c>
      <c r="D43" s="3">
        <v>151</v>
      </c>
      <c r="E43" s="3">
        <v>258</v>
      </c>
      <c r="F43" s="3">
        <v>241</v>
      </c>
      <c r="G43" s="3">
        <v>226</v>
      </c>
      <c r="H43" s="3">
        <v>249</v>
      </c>
      <c r="I43" s="3">
        <v>243</v>
      </c>
      <c r="J43" s="3">
        <v>176</v>
      </c>
      <c r="K43" s="3">
        <v>176</v>
      </c>
      <c r="L43" s="3">
        <v>178</v>
      </c>
      <c r="M43" s="3">
        <v>185</v>
      </c>
      <c r="N43" s="4">
        <f>SUM(B43:M43)</f>
        <v>2412</v>
      </c>
      <c r="O43" s="15">
        <f t="shared" si="1"/>
        <v>201</v>
      </c>
      <c r="P43" s="16">
        <f t="shared" si="2"/>
        <v>39.11056588233369</v>
      </c>
      <c r="Q43" s="16">
        <f t="shared" si="3"/>
        <v>151</v>
      </c>
      <c r="R43" s="17">
        <f t="shared" si="4"/>
        <v>258</v>
      </c>
    </row>
    <row r="44" spans="1:18" ht="15.75">
      <c r="A44" s="9" t="s">
        <v>26</v>
      </c>
      <c r="B44" s="3">
        <v>612</v>
      </c>
      <c r="C44" s="3">
        <v>560</v>
      </c>
      <c r="D44" s="3">
        <v>529</v>
      </c>
      <c r="E44" s="3">
        <v>566</v>
      </c>
      <c r="F44" s="3">
        <v>709</v>
      </c>
      <c r="G44" s="3">
        <v>650</v>
      </c>
      <c r="H44" s="3">
        <v>741</v>
      </c>
      <c r="I44" s="3">
        <v>637</v>
      </c>
      <c r="J44" s="3">
        <v>637</v>
      </c>
      <c r="K44" s="3">
        <v>625</v>
      </c>
      <c r="L44" s="3">
        <v>606</v>
      </c>
      <c r="M44" s="3">
        <v>946</v>
      </c>
      <c r="N44" s="4">
        <f>SUM(B44:M44)</f>
        <v>7818</v>
      </c>
      <c r="O44" s="15">
        <f t="shared" si="1"/>
        <v>651.5</v>
      </c>
      <c r="P44" s="16">
        <f t="shared" si="2"/>
        <v>110.16145176306209</v>
      </c>
      <c r="Q44" s="16">
        <f t="shared" si="3"/>
        <v>529</v>
      </c>
      <c r="R44" s="17">
        <f t="shared" si="4"/>
        <v>946</v>
      </c>
    </row>
    <row r="45" spans="1:18" ht="15.75">
      <c r="A45" s="9" t="s">
        <v>27</v>
      </c>
      <c r="B45" s="3">
        <v>506</v>
      </c>
      <c r="C45" s="3">
        <v>507</v>
      </c>
      <c r="D45" s="3">
        <v>401</v>
      </c>
      <c r="E45" s="3">
        <v>422</v>
      </c>
      <c r="F45" s="3">
        <v>481</v>
      </c>
      <c r="G45" s="3">
        <v>566</v>
      </c>
      <c r="H45" s="3">
        <v>579</v>
      </c>
      <c r="I45" s="3">
        <v>536</v>
      </c>
      <c r="J45" s="3">
        <v>616</v>
      </c>
      <c r="K45" s="3">
        <v>503</v>
      </c>
      <c r="L45" s="3">
        <v>505</v>
      </c>
      <c r="M45" s="3">
        <v>459</v>
      </c>
      <c r="N45" s="4">
        <f>SUM(M45:M45)</f>
        <v>459</v>
      </c>
      <c r="O45" s="15">
        <f t="shared" si="1"/>
        <v>506.75</v>
      </c>
      <c r="P45" s="16">
        <f t="shared" si="2"/>
        <v>62.41230210900295</v>
      </c>
      <c r="Q45" s="16">
        <f t="shared" si="3"/>
        <v>401</v>
      </c>
      <c r="R45" s="17">
        <f t="shared" si="4"/>
        <v>616</v>
      </c>
    </row>
    <row r="46" spans="1:18" ht="31.5">
      <c r="A46" s="9" t="s">
        <v>28</v>
      </c>
      <c r="B46" s="3">
        <v>638</v>
      </c>
      <c r="C46" s="3">
        <v>645</v>
      </c>
      <c r="D46" s="3">
        <v>572</v>
      </c>
      <c r="E46" s="3">
        <v>609</v>
      </c>
      <c r="F46" s="3">
        <v>707</v>
      </c>
      <c r="G46" s="3">
        <v>799</v>
      </c>
      <c r="H46" s="3">
        <v>871</v>
      </c>
      <c r="I46" s="3">
        <v>778</v>
      </c>
      <c r="J46" s="3">
        <v>906</v>
      </c>
      <c r="K46" s="3">
        <v>654</v>
      </c>
      <c r="L46" s="3">
        <v>708</v>
      </c>
      <c r="M46" s="3">
        <v>664</v>
      </c>
      <c r="N46" s="4">
        <f>SUM(B46:M46)</f>
        <v>8551</v>
      </c>
      <c r="O46" s="15">
        <f t="shared" si="1"/>
        <v>712.5833333333334</v>
      </c>
      <c r="P46" s="16">
        <f t="shared" si="2"/>
        <v>104.75986248501292</v>
      </c>
      <c r="Q46" s="16">
        <f t="shared" si="3"/>
        <v>572</v>
      </c>
      <c r="R46" s="17">
        <f t="shared" si="4"/>
        <v>906</v>
      </c>
    </row>
    <row r="47" spans="1:18" ht="15.75">
      <c r="A47" s="10" t="s">
        <v>2</v>
      </c>
      <c r="B47" s="5">
        <v>4406</v>
      </c>
      <c r="C47" s="5">
        <v>3737</v>
      </c>
      <c r="D47" s="5">
        <v>4295</v>
      </c>
      <c r="E47" s="5">
        <v>3502</v>
      </c>
      <c r="F47" s="5">
        <v>4273.5</v>
      </c>
      <c r="G47" s="5">
        <v>4772.3</v>
      </c>
      <c r="H47" s="5">
        <v>4611.25</v>
      </c>
      <c r="I47" s="5">
        <v>4397.6</v>
      </c>
      <c r="J47" s="5">
        <v>4866.26</v>
      </c>
      <c r="K47" s="5">
        <v>5136</v>
      </c>
      <c r="L47" s="5">
        <v>5250.6</v>
      </c>
      <c r="M47" s="5">
        <v>5017</v>
      </c>
      <c r="N47" s="4">
        <f>SUM(B47:M47)</f>
        <v>54264.51</v>
      </c>
      <c r="O47" s="15">
        <f t="shared" si="1"/>
        <v>4522.0425000000005</v>
      </c>
      <c r="P47" s="16">
        <f t="shared" si="2"/>
        <v>534.3515312486046</v>
      </c>
      <c r="Q47" s="16">
        <f t="shared" si="3"/>
        <v>3502</v>
      </c>
      <c r="R47" s="17">
        <f t="shared" si="4"/>
        <v>5250.6</v>
      </c>
    </row>
    <row r="48" spans="1:18" ht="15.75">
      <c r="A48" s="9" t="s">
        <v>3</v>
      </c>
      <c r="B48" s="3">
        <v>9865</v>
      </c>
      <c r="C48" s="3">
        <v>9535</v>
      </c>
      <c r="D48" s="3">
        <v>7763</v>
      </c>
      <c r="E48" s="3">
        <v>8659</v>
      </c>
      <c r="F48" s="3">
        <v>12394</v>
      </c>
      <c r="G48" s="3">
        <v>11314</v>
      </c>
      <c r="H48" s="3">
        <v>10803</v>
      </c>
      <c r="I48" s="3">
        <v>8503</v>
      </c>
      <c r="J48" s="3">
        <v>9791</v>
      </c>
      <c r="K48" s="3">
        <v>10074</v>
      </c>
      <c r="L48" s="3">
        <v>10373</v>
      </c>
      <c r="M48" s="3">
        <v>10399</v>
      </c>
      <c r="N48" s="4">
        <f>SUM(B48:M48)</f>
        <v>119473</v>
      </c>
      <c r="O48" s="15">
        <f t="shared" si="1"/>
        <v>9956.083333333334</v>
      </c>
      <c r="P48" s="16">
        <f t="shared" si="2"/>
        <v>1268.674788784335</v>
      </c>
      <c r="Q48" s="16">
        <f t="shared" si="3"/>
        <v>7763</v>
      </c>
      <c r="R48" s="17">
        <f t="shared" si="4"/>
        <v>12394</v>
      </c>
    </row>
    <row r="49" spans="1:18" ht="31.5">
      <c r="A49" s="9" t="s">
        <v>112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4"/>
      <c r="O49" s="15" t="e">
        <f t="shared" si="1"/>
        <v>#DIV/0!</v>
      </c>
      <c r="P49" s="16" t="e">
        <f t="shared" si="2"/>
        <v>#DIV/0!</v>
      </c>
      <c r="Q49" s="16">
        <f t="shared" si="3"/>
        <v>0</v>
      </c>
      <c r="R49" s="17">
        <f t="shared" si="4"/>
        <v>0</v>
      </c>
    </row>
    <row r="50" spans="1:18" ht="15.75">
      <c r="A50" s="9"/>
      <c r="B50" s="3" t="s">
        <v>101</v>
      </c>
      <c r="C50" s="3" t="s">
        <v>101</v>
      </c>
      <c r="D50" s="3" t="s">
        <v>101</v>
      </c>
      <c r="E50" s="3" t="s">
        <v>101</v>
      </c>
      <c r="F50" s="3" t="s">
        <v>101</v>
      </c>
      <c r="G50" s="3" t="s">
        <v>101</v>
      </c>
      <c r="H50" s="3" t="s">
        <v>101</v>
      </c>
      <c r="I50" s="3" t="s">
        <v>101</v>
      </c>
      <c r="J50" s="3" t="s">
        <v>101</v>
      </c>
      <c r="K50" s="3" t="s">
        <v>101</v>
      </c>
      <c r="L50" s="3" t="s">
        <v>101</v>
      </c>
      <c r="M50" s="3" t="s">
        <v>101</v>
      </c>
      <c r="N50" s="4"/>
      <c r="O50" s="15" t="e">
        <f t="shared" si="1"/>
        <v>#DIV/0!</v>
      </c>
      <c r="P50" s="16" t="e">
        <f t="shared" si="2"/>
        <v>#DIV/0!</v>
      </c>
      <c r="Q50" s="16">
        <f t="shared" si="3"/>
        <v>0</v>
      </c>
      <c r="R50" s="17">
        <f t="shared" si="4"/>
        <v>0</v>
      </c>
    </row>
    <row r="51" spans="1:18" ht="15.75">
      <c r="A51" s="9" t="s">
        <v>29</v>
      </c>
      <c r="B51" s="3">
        <v>124</v>
      </c>
      <c r="C51" s="3">
        <v>111</v>
      </c>
      <c r="D51" s="3">
        <v>117</v>
      </c>
      <c r="E51" s="3">
        <v>108</v>
      </c>
      <c r="F51" s="3">
        <v>172</v>
      </c>
      <c r="G51" s="3">
        <v>171</v>
      </c>
      <c r="H51" s="3">
        <v>124</v>
      </c>
      <c r="I51" s="3">
        <v>151</v>
      </c>
      <c r="J51" s="3">
        <v>137</v>
      </c>
      <c r="K51" s="3">
        <v>136</v>
      </c>
      <c r="L51" s="3">
        <v>148</v>
      </c>
      <c r="M51" s="3">
        <v>134</v>
      </c>
      <c r="N51" s="4">
        <f>SUM(B51:M51)</f>
        <v>1633</v>
      </c>
      <c r="O51" s="15">
        <f t="shared" si="1"/>
        <v>136.08333333333334</v>
      </c>
      <c r="P51" s="16">
        <f t="shared" si="2"/>
        <v>21.219452196396368</v>
      </c>
      <c r="Q51" s="16">
        <f t="shared" si="3"/>
        <v>108</v>
      </c>
      <c r="R51" s="17">
        <f t="shared" si="4"/>
        <v>172</v>
      </c>
    </row>
    <row r="52" spans="1:18" ht="31.5">
      <c r="A52" s="9" t="s">
        <v>30</v>
      </c>
      <c r="B52" s="3">
        <v>1140</v>
      </c>
      <c r="C52" s="3">
        <v>1013</v>
      </c>
      <c r="D52" s="3">
        <v>1072</v>
      </c>
      <c r="E52" s="3">
        <v>1171</v>
      </c>
      <c r="F52" s="3">
        <v>1379</v>
      </c>
      <c r="G52" s="3">
        <v>744</v>
      </c>
      <c r="H52" s="3">
        <v>1193</v>
      </c>
      <c r="I52" s="3">
        <v>1116</v>
      </c>
      <c r="J52" s="3">
        <v>1131</v>
      </c>
      <c r="K52" s="3">
        <v>1137</v>
      </c>
      <c r="L52" s="3">
        <v>1188</v>
      </c>
      <c r="M52" s="3">
        <v>1181</v>
      </c>
      <c r="N52" s="4">
        <f>SUM(B52:M52)</f>
        <v>13465</v>
      </c>
      <c r="O52" s="15">
        <f t="shared" si="1"/>
        <v>1122.0833333333333</v>
      </c>
      <c r="P52" s="16">
        <f t="shared" si="2"/>
        <v>147.48156022384816</v>
      </c>
      <c r="Q52" s="16">
        <f t="shared" si="3"/>
        <v>744</v>
      </c>
      <c r="R52" s="17">
        <f t="shared" si="4"/>
        <v>1379</v>
      </c>
    </row>
    <row r="53" spans="1:18" ht="31.5">
      <c r="A53" s="10" t="s">
        <v>31</v>
      </c>
      <c r="B53" s="5">
        <v>1792</v>
      </c>
      <c r="C53" s="5">
        <v>334</v>
      </c>
      <c r="D53" s="5">
        <v>366</v>
      </c>
      <c r="E53" s="5">
        <v>479</v>
      </c>
      <c r="F53" s="5">
        <v>567</v>
      </c>
      <c r="G53" s="5">
        <v>466</v>
      </c>
      <c r="H53" s="5">
        <v>769</v>
      </c>
      <c r="I53" s="5">
        <v>624</v>
      </c>
      <c r="J53" s="5">
        <v>685</v>
      </c>
      <c r="K53" s="5">
        <v>647</v>
      </c>
      <c r="L53" s="5">
        <v>722</v>
      </c>
      <c r="M53" s="5">
        <v>744</v>
      </c>
      <c r="N53" s="4">
        <f>SUM(B53:M53)</f>
        <v>8195</v>
      </c>
      <c r="O53" s="15">
        <f t="shared" si="1"/>
        <v>682.9166666666666</v>
      </c>
      <c r="P53" s="16">
        <f t="shared" si="2"/>
        <v>378.00323671854585</v>
      </c>
      <c r="Q53" s="16">
        <f t="shared" si="3"/>
        <v>334</v>
      </c>
      <c r="R53" s="17">
        <f t="shared" si="4"/>
        <v>1792</v>
      </c>
    </row>
    <row r="54" spans="1:18" ht="15.75">
      <c r="A54" s="9" t="s">
        <v>2</v>
      </c>
      <c r="B54" s="3">
        <v>4071</v>
      </c>
      <c r="C54" s="3">
        <v>3960</v>
      </c>
      <c r="D54" s="3">
        <v>4255</v>
      </c>
      <c r="E54" s="3">
        <v>4641</v>
      </c>
      <c r="F54" s="3">
        <v>5240</v>
      </c>
      <c r="G54" s="3">
        <v>4344</v>
      </c>
      <c r="H54" s="3">
        <v>4168</v>
      </c>
      <c r="I54" s="3">
        <v>4739</v>
      </c>
      <c r="J54" s="3">
        <v>5026</v>
      </c>
      <c r="K54" s="3">
        <v>5057.5</v>
      </c>
      <c r="L54" s="3">
        <v>5128</v>
      </c>
      <c r="M54" s="3">
        <v>4610</v>
      </c>
      <c r="N54" s="4">
        <f>SUM(B54:M54)</f>
        <v>55239.5</v>
      </c>
      <c r="O54" s="15">
        <f t="shared" si="1"/>
        <v>4603.291666666667</v>
      </c>
      <c r="P54" s="16">
        <f t="shared" si="2"/>
        <v>443.20775234919273</v>
      </c>
      <c r="Q54" s="16">
        <f t="shared" si="3"/>
        <v>3960</v>
      </c>
      <c r="R54" s="17">
        <f t="shared" si="4"/>
        <v>5240</v>
      </c>
    </row>
    <row r="55" spans="1:18" ht="15.75">
      <c r="A55" s="9" t="s">
        <v>3</v>
      </c>
      <c r="B55" s="3">
        <v>5834</v>
      </c>
      <c r="C55" s="3">
        <v>5321</v>
      </c>
      <c r="D55" s="3">
        <v>5172</v>
      </c>
      <c r="E55" s="3">
        <v>5781</v>
      </c>
      <c r="F55" s="3">
        <v>6438</v>
      </c>
      <c r="G55" s="3">
        <v>5532</v>
      </c>
      <c r="H55" s="3">
        <v>5895</v>
      </c>
      <c r="I55" s="3">
        <v>6796</v>
      </c>
      <c r="J55" s="3">
        <v>6946</v>
      </c>
      <c r="K55" s="3">
        <v>6714</v>
      </c>
      <c r="L55" s="3">
        <v>7906</v>
      </c>
      <c r="M55" s="3">
        <v>7056</v>
      </c>
      <c r="N55" s="4">
        <f>SUM(B55:M55)</f>
        <v>75391</v>
      </c>
      <c r="O55" s="15">
        <f t="shared" si="1"/>
        <v>6282.583333333333</v>
      </c>
      <c r="P55" s="16">
        <f t="shared" si="2"/>
        <v>824.1852680439076</v>
      </c>
      <c r="Q55" s="16">
        <f t="shared" si="3"/>
        <v>5172</v>
      </c>
      <c r="R55" s="17">
        <f t="shared" si="4"/>
        <v>7906</v>
      </c>
    </row>
    <row r="56" spans="1:18" ht="30.75" customHeight="1">
      <c r="A56" s="21" t="s">
        <v>113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3"/>
      <c r="O56" s="15"/>
      <c r="P56" s="16"/>
      <c r="Q56" s="16"/>
      <c r="R56" s="17"/>
    </row>
    <row r="57" spans="1:18" ht="15.75">
      <c r="A57" s="9"/>
      <c r="B57" s="3" t="s">
        <v>101</v>
      </c>
      <c r="C57" s="3" t="s">
        <v>101</v>
      </c>
      <c r="D57" s="3" t="s">
        <v>101</v>
      </c>
      <c r="E57" s="3" t="s">
        <v>101</v>
      </c>
      <c r="F57" s="3" t="s">
        <v>101</v>
      </c>
      <c r="G57" s="3" t="s">
        <v>101</v>
      </c>
      <c r="H57" s="3" t="s">
        <v>101</v>
      </c>
      <c r="I57" s="3" t="s">
        <v>101</v>
      </c>
      <c r="J57" s="3" t="s">
        <v>101</v>
      </c>
      <c r="K57" s="3" t="s">
        <v>101</v>
      </c>
      <c r="L57" s="3" t="s">
        <v>101</v>
      </c>
      <c r="M57" s="3" t="s">
        <v>101</v>
      </c>
      <c r="N57" s="4"/>
      <c r="O57" s="15"/>
      <c r="P57" s="16"/>
      <c r="Q57" s="16"/>
      <c r="R57" s="17"/>
    </row>
    <row r="58" spans="1:18" ht="31.5">
      <c r="A58" s="9" t="s">
        <v>32</v>
      </c>
      <c r="B58" s="3">
        <v>2167</v>
      </c>
      <c r="C58" s="3">
        <v>2371</v>
      </c>
      <c r="D58" s="3">
        <v>2208</v>
      </c>
      <c r="E58" s="3">
        <v>2063</v>
      </c>
      <c r="F58" s="3">
        <v>2384</v>
      </c>
      <c r="G58" s="3">
        <v>2206</v>
      </c>
      <c r="H58" s="3">
        <v>2124</v>
      </c>
      <c r="I58" s="3">
        <v>2088</v>
      </c>
      <c r="J58" s="3">
        <v>2395</v>
      </c>
      <c r="K58" s="3">
        <v>2173</v>
      </c>
      <c r="L58" s="3">
        <v>2235</v>
      </c>
      <c r="M58" s="6">
        <v>2215</v>
      </c>
      <c r="N58" s="4">
        <f aca="true" t="shared" si="6" ref="N58:N68">SUM(B58:M58)</f>
        <v>26629</v>
      </c>
      <c r="O58" s="15">
        <f t="shared" si="1"/>
        <v>2219.0833333333335</v>
      </c>
      <c r="P58" s="16">
        <f t="shared" si="2"/>
        <v>111.68499397317284</v>
      </c>
      <c r="Q58" s="16">
        <f t="shared" si="3"/>
        <v>2063</v>
      </c>
      <c r="R58" s="17">
        <f t="shared" si="4"/>
        <v>2395</v>
      </c>
    </row>
    <row r="59" spans="1:18" ht="31.5">
      <c r="A59" s="9" t="s">
        <v>33</v>
      </c>
      <c r="B59" s="3">
        <v>2727</v>
      </c>
      <c r="C59" s="3">
        <v>2412</v>
      </c>
      <c r="D59" s="3">
        <v>3062</v>
      </c>
      <c r="E59" s="3">
        <v>2687</v>
      </c>
      <c r="F59" s="3">
        <v>3042</v>
      </c>
      <c r="G59" s="3">
        <v>2926</v>
      </c>
      <c r="H59" s="3">
        <v>3122</v>
      </c>
      <c r="I59" s="3">
        <v>2841</v>
      </c>
      <c r="J59" s="3">
        <v>3043</v>
      </c>
      <c r="K59" s="3">
        <v>3010</v>
      </c>
      <c r="L59" s="3">
        <v>3121</v>
      </c>
      <c r="M59" s="3">
        <v>3267</v>
      </c>
      <c r="N59" s="4">
        <f t="shared" si="6"/>
        <v>35260</v>
      </c>
      <c r="O59" s="15">
        <f t="shared" si="1"/>
        <v>2938.3333333333335</v>
      </c>
      <c r="P59" s="16">
        <f t="shared" si="2"/>
        <v>235.8228662416448</v>
      </c>
      <c r="Q59" s="16">
        <f t="shared" si="3"/>
        <v>2412</v>
      </c>
      <c r="R59" s="17">
        <f t="shared" si="4"/>
        <v>3267</v>
      </c>
    </row>
    <row r="60" spans="1:18" ht="31.5">
      <c r="A60" s="9" t="s">
        <v>34</v>
      </c>
      <c r="B60" s="3">
        <v>126568</v>
      </c>
      <c r="C60" s="3">
        <v>124619</v>
      </c>
      <c r="D60" s="3">
        <v>143374</v>
      </c>
      <c r="E60" s="3">
        <v>131760</v>
      </c>
      <c r="F60" s="3">
        <v>141429</v>
      </c>
      <c r="G60" s="3">
        <v>130445</v>
      </c>
      <c r="H60" s="3">
        <v>142991</v>
      </c>
      <c r="I60" s="3">
        <v>138117</v>
      </c>
      <c r="J60" s="3">
        <v>158794</v>
      </c>
      <c r="K60" s="3">
        <v>149902</v>
      </c>
      <c r="L60" s="3">
        <v>143642</v>
      </c>
      <c r="M60" s="3">
        <v>178184</v>
      </c>
      <c r="N60" s="4">
        <f t="shared" si="6"/>
        <v>1709825</v>
      </c>
      <c r="O60" s="15">
        <f t="shared" si="1"/>
        <v>142485.41666666666</v>
      </c>
      <c r="P60" s="16">
        <f t="shared" si="2"/>
        <v>14925.650906825582</v>
      </c>
      <c r="Q60" s="16">
        <f t="shared" si="3"/>
        <v>124619</v>
      </c>
      <c r="R60" s="17">
        <f t="shared" si="4"/>
        <v>178184</v>
      </c>
    </row>
    <row r="61" spans="1:18" ht="15.75">
      <c r="A61" s="9" t="s">
        <v>35</v>
      </c>
      <c r="B61" s="3">
        <v>1341</v>
      </c>
      <c r="C61" s="3">
        <v>1422</v>
      </c>
      <c r="D61" s="3">
        <v>3984</v>
      </c>
      <c r="E61" s="3">
        <v>3908</v>
      </c>
      <c r="F61" s="3">
        <v>2165</v>
      </c>
      <c r="G61" s="3">
        <v>1166</v>
      </c>
      <c r="H61" s="3">
        <v>1384</v>
      </c>
      <c r="I61" s="3">
        <v>1460</v>
      </c>
      <c r="J61" s="3">
        <v>1490</v>
      </c>
      <c r="K61" s="3">
        <v>1999</v>
      </c>
      <c r="L61" s="3">
        <v>1498</v>
      </c>
      <c r="M61" s="3">
        <v>1407</v>
      </c>
      <c r="N61" s="4">
        <f t="shared" si="6"/>
        <v>23224</v>
      </c>
      <c r="O61" s="15">
        <f t="shared" si="1"/>
        <v>1935.3333333333333</v>
      </c>
      <c r="P61" s="16">
        <f t="shared" si="2"/>
        <v>979.4476489173359</v>
      </c>
      <c r="Q61" s="16">
        <f t="shared" si="3"/>
        <v>1166</v>
      </c>
      <c r="R61" s="17">
        <f t="shared" si="4"/>
        <v>3984</v>
      </c>
    </row>
    <row r="62" spans="1:18" ht="31.5">
      <c r="A62" s="9" t="s">
        <v>36</v>
      </c>
      <c r="B62" s="3">
        <v>4255</v>
      </c>
      <c r="C62" s="3">
        <v>2488</v>
      </c>
      <c r="D62" s="3">
        <v>2417</v>
      </c>
      <c r="E62" s="3">
        <v>2311</v>
      </c>
      <c r="F62" s="3">
        <v>2050</v>
      </c>
      <c r="G62" s="3">
        <v>1989</v>
      </c>
      <c r="H62" s="3">
        <v>2511</v>
      </c>
      <c r="I62" s="3">
        <v>3216</v>
      </c>
      <c r="J62" s="3">
        <v>2470</v>
      </c>
      <c r="K62" s="3">
        <v>2512</v>
      </c>
      <c r="L62" s="3">
        <v>2145</v>
      </c>
      <c r="M62" s="3">
        <v>2644</v>
      </c>
      <c r="N62" s="4">
        <f t="shared" si="6"/>
        <v>31008</v>
      </c>
      <c r="O62" s="15">
        <f t="shared" si="1"/>
        <v>2584</v>
      </c>
      <c r="P62" s="16">
        <f t="shared" si="2"/>
        <v>615.1356095868765</v>
      </c>
      <c r="Q62" s="16">
        <f t="shared" si="3"/>
        <v>1989</v>
      </c>
      <c r="R62" s="17">
        <f t="shared" si="4"/>
        <v>4255</v>
      </c>
    </row>
    <row r="63" spans="1:18" ht="31.5">
      <c r="A63" s="9" t="s">
        <v>37</v>
      </c>
      <c r="B63" s="3">
        <v>73604</v>
      </c>
      <c r="C63" s="3">
        <v>67842</v>
      </c>
      <c r="D63" s="3">
        <v>82640</v>
      </c>
      <c r="E63" s="3">
        <v>177848</v>
      </c>
      <c r="F63" s="3">
        <v>112218</v>
      </c>
      <c r="G63" s="3">
        <v>63743</v>
      </c>
      <c r="H63" s="3">
        <v>73708</v>
      </c>
      <c r="I63" s="3">
        <v>81209</v>
      </c>
      <c r="J63" s="3">
        <v>76499</v>
      </c>
      <c r="K63" s="3">
        <v>83115</v>
      </c>
      <c r="L63" s="3">
        <v>70332</v>
      </c>
      <c r="M63" s="3">
        <v>78252</v>
      </c>
      <c r="N63" s="4">
        <f t="shared" si="6"/>
        <v>1041010</v>
      </c>
      <c r="O63" s="15">
        <f t="shared" si="1"/>
        <v>86750.83333333333</v>
      </c>
      <c r="P63" s="16">
        <f t="shared" si="2"/>
        <v>31166.514588674512</v>
      </c>
      <c r="Q63" s="16">
        <f t="shared" si="3"/>
        <v>63743</v>
      </c>
      <c r="R63" s="17">
        <f t="shared" si="4"/>
        <v>177848</v>
      </c>
    </row>
    <row r="64" spans="1:18" ht="31.5">
      <c r="A64" s="9" t="s">
        <v>38</v>
      </c>
      <c r="B64" s="3">
        <v>1487</v>
      </c>
      <c r="C64" s="3">
        <v>1797</v>
      </c>
      <c r="D64" s="3">
        <v>2371</v>
      </c>
      <c r="E64" s="3">
        <v>1552</v>
      </c>
      <c r="F64" s="3">
        <v>1395</v>
      </c>
      <c r="G64" s="3">
        <v>1408</v>
      </c>
      <c r="H64" s="3">
        <v>1532</v>
      </c>
      <c r="I64" s="3">
        <v>1473</v>
      </c>
      <c r="J64" s="3">
        <v>1495</v>
      </c>
      <c r="K64" s="3">
        <v>6923</v>
      </c>
      <c r="L64" s="3">
        <v>2482</v>
      </c>
      <c r="M64" s="3">
        <v>1361</v>
      </c>
      <c r="N64" s="4">
        <f t="shared" si="6"/>
        <v>25276</v>
      </c>
      <c r="O64" s="15">
        <f t="shared" si="1"/>
        <v>2106.3333333333335</v>
      </c>
      <c r="P64" s="16">
        <f t="shared" si="2"/>
        <v>1562.3956740929111</v>
      </c>
      <c r="Q64" s="16">
        <f t="shared" si="3"/>
        <v>1361</v>
      </c>
      <c r="R64" s="17">
        <f t="shared" si="4"/>
        <v>6923</v>
      </c>
    </row>
    <row r="65" spans="1:18" ht="31.5">
      <c r="A65" s="9" t="s">
        <v>39</v>
      </c>
      <c r="B65" s="3">
        <v>2670</v>
      </c>
      <c r="C65" s="3">
        <v>3852</v>
      </c>
      <c r="D65" s="3">
        <v>3083</v>
      </c>
      <c r="E65" s="3">
        <v>2865</v>
      </c>
      <c r="F65" s="3">
        <v>3115</v>
      </c>
      <c r="G65" s="3">
        <v>2991</v>
      </c>
      <c r="H65" s="3">
        <v>3347</v>
      </c>
      <c r="I65" s="3">
        <v>3785</v>
      </c>
      <c r="J65" s="3">
        <v>3871</v>
      </c>
      <c r="K65" s="3">
        <v>3457</v>
      </c>
      <c r="L65" s="3">
        <v>3333</v>
      </c>
      <c r="M65" s="3">
        <v>3540</v>
      </c>
      <c r="N65" s="4">
        <f t="shared" si="6"/>
        <v>39909</v>
      </c>
      <c r="O65" s="15">
        <f t="shared" si="1"/>
        <v>3325.75</v>
      </c>
      <c r="P65" s="16">
        <f t="shared" si="2"/>
        <v>393.8712583850441</v>
      </c>
      <c r="Q65" s="16">
        <f t="shared" si="3"/>
        <v>2670</v>
      </c>
      <c r="R65" s="17">
        <f t="shared" si="4"/>
        <v>3871</v>
      </c>
    </row>
    <row r="66" spans="1:18" ht="31.5">
      <c r="A66" s="10" t="s">
        <v>40</v>
      </c>
      <c r="B66" s="5">
        <v>3048</v>
      </c>
      <c r="C66" s="5">
        <v>3050</v>
      </c>
      <c r="D66" s="5">
        <v>2234</v>
      </c>
      <c r="E66" s="5">
        <v>2031</v>
      </c>
      <c r="F66" s="5">
        <v>2102</v>
      </c>
      <c r="G66" s="5">
        <v>2096</v>
      </c>
      <c r="H66" s="5">
        <v>2866</v>
      </c>
      <c r="I66" s="5">
        <v>2676</v>
      </c>
      <c r="J66" s="5">
        <v>2575</v>
      </c>
      <c r="K66" s="5">
        <v>2637</v>
      </c>
      <c r="L66" s="5">
        <v>3499</v>
      </c>
      <c r="M66" s="5">
        <v>2895</v>
      </c>
      <c r="N66" s="4">
        <f t="shared" si="6"/>
        <v>31709</v>
      </c>
      <c r="O66" s="15">
        <f t="shared" si="1"/>
        <v>2642.4166666666665</v>
      </c>
      <c r="P66" s="16">
        <f t="shared" si="2"/>
        <v>458.7634483207571</v>
      </c>
      <c r="Q66" s="16">
        <f t="shared" si="3"/>
        <v>2031</v>
      </c>
      <c r="R66" s="17">
        <f t="shared" si="4"/>
        <v>3499</v>
      </c>
    </row>
    <row r="67" spans="1:18" ht="31.5">
      <c r="A67" s="9" t="s">
        <v>41</v>
      </c>
      <c r="B67" s="3">
        <v>19564</v>
      </c>
      <c r="C67" s="3">
        <v>18699</v>
      </c>
      <c r="D67" s="3">
        <v>25410</v>
      </c>
      <c r="E67" s="3">
        <v>19710</v>
      </c>
      <c r="F67" s="3">
        <v>19911</v>
      </c>
      <c r="G67" s="3">
        <v>20446</v>
      </c>
      <c r="H67" s="3">
        <v>23682</v>
      </c>
      <c r="I67" s="3">
        <v>21492</v>
      </c>
      <c r="J67" s="3">
        <v>25034</v>
      </c>
      <c r="K67" s="3">
        <v>23161</v>
      </c>
      <c r="L67" s="3">
        <v>21448</v>
      </c>
      <c r="M67" s="3">
        <v>21388</v>
      </c>
      <c r="N67" s="4">
        <f t="shared" si="6"/>
        <v>259945</v>
      </c>
      <c r="O67" s="15">
        <f t="shared" si="1"/>
        <v>21662.083333333332</v>
      </c>
      <c r="P67" s="16">
        <f t="shared" si="2"/>
        <v>2203.942643138077</v>
      </c>
      <c r="Q67" s="16">
        <f t="shared" si="3"/>
        <v>18699</v>
      </c>
      <c r="R67" s="17">
        <f t="shared" si="4"/>
        <v>25410</v>
      </c>
    </row>
    <row r="68" spans="1:18" ht="31.5">
      <c r="A68" s="9" t="s">
        <v>42</v>
      </c>
      <c r="B68" s="3">
        <v>57234</v>
      </c>
      <c r="C68" s="3">
        <v>62151</v>
      </c>
      <c r="D68" s="3">
        <v>60470</v>
      </c>
      <c r="E68" s="3">
        <v>60752</v>
      </c>
      <c r="F68" s="3">
        <v>72641</v>
      </c>
      <c r="G68" s="3">
        <v>59986</v>
      </c>
      <c r="H68" s="3">
        <v>69398</v>
      </c>
      <c r="I68" s="3">
        <v>62619</v>
      </c>
      <c r="J68" s="3">
        <v>68782</v>
      </c>
      <c r="K68" s="3">
        <v>68538</v>
      </c>
      <c r="L68" s="3">
        <v>67394</v>
      </c>
      <c r="M68" s="3">
        <v>72197</v>
      </c>
      <c r="N68" s="4">
        <f t="shared" si="6"/>
        <v>782162</v>
      </c>
      <c r="O68" s="15">
        <f t="shared" si="1"/>
        <v>65180.166666666664</v>
      </c>
      <c r="P68" s="16">
        <f t="shared" si="2"/>
        <v>5217.889643652221</v>
      </c>
      <c r="Q68" s="16">
        <f t="shared" si="3"/>
        <v>57234</v>
      </c>
      <c r="R68" s="17">
        <f t="shared" si="4"/>
        <v>72641</v>
      </c>
    </row>
    <row r="69" spans="1:18" ht="23.25" customHeight="1">
      <c r="A69" s="21" t="s">
        <v>43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3"/>
      <c r="O69" s="15"/>
      <c r="P69" s="16"/>
      <c r="Q69" s="16"/>
      <c r="R69" s="17"/>
    </row>
    <row r="70" spans="1:18" ht="15.75">
      <c r="A70" s="9"/>
      <c r="B70" s="3" t="s">
        <v>101</v>
      </c>
      <c r="C70" s="3" t="s">
        <v>101</v>
      </c>
      <c r="D70" s="3" t="s">
        <v>101</v>
      </c>
      <c r="E70" s="3" t="s">
        <v>101</v>
      </c>
      <c r="F70" s="3" t="s">
        <v>101</v>
      </c>
      <c r="G70" s="3" t="s">
        <v>101</v>
      </c>
      <c r="H70" s="3" t="s">
        <v>101</v>
      </c>
      <c r="I70" s="3" t="s">
        <v>101</v>
      </c>
      <c r="J70" s="3" t="s">
        <v>101</v>
      </c>
      <c r="K70" s="3" t="s">
        <v>101</v>
      </c>
      <c r="L70" s="3" t="s">
        <v>101</v>
      </c>
      <c r="M70" s="3" t="s">
        <v>101</v>
      </c>
      <c r="N70" s="4"/>
      <c r="O70" s="15"/>
      <c r="P70" s="16"/>
      <c r="Q70" s="16"/>
      <c r="R70" s="17"/>
    </row>
    <row r="71" spans="1:18" ht="15.75">
      <c r="A71" s="9" t="s">
        <v>44</v>
      </c>
      <c r="B71" s="3">
        <v>4</v>
      </c>
      <c r="C71" s="3">
        <v>6</v>
      </c>
      <c r="D71" s="3">
        <v>8</v>
      </c>
      <c r="E71" s="3">
        <v>29</v>
      </c>
      <c r="F71" s="3">
        <v>29</v>
      </c>
      <c r="G71" s="3">
        <v>32</v>
      </c>
      <c r="H71" s="3">
        <v>5</v>
      </c>
      <c r="I71" s="3">
        <v>7</v>
      </c>
      <c r="J71" s="3">
        <v>111</v>
      </c>
      <c r="K71" s="3">
        <v>10</v>
      </c>
      <c r="L71" s="3">
        <v>45</v>
      </c>
      <c r="M71" s="3">
        <v>45</v>
      </c>
      <c r="N71" s="4">
        <f>SUM(B71:M71)</f>
        <v>331</v>
      </c>
      <c r="O71" s="15">
        <f aca="true" t="shared" si="7" ref="O71:O131">AVERAGE(B71:M71)</f>
        <v>27.583333333333332</v>
      </c>
      <c r="P71" s="16">
        <f aca="true" t="shared" si="8" ref="P71:P131">STDEV(B71:M71)</f>
        <v>30.506209005361317</v>
      </c>
      <c r="Q71" s="16">
        <f aca="true" t="shared" si="9" ref="Q71:Q131">MIN(B71:M71)</f>
        <v>4</v>
      </c>
      <c r="R71" s="17">
        <f aca="true" t="shared" si="10" ref="R71:R131">MAX(B71:M71)</f>
        <v>111</v>
      </c>
    </row>
    <row r="72" spans="1:18" ht="15.75">
      <c r="A72" s="10" t="s">
        <v>45</v>
      </c>
      <c r="B72" s="5">
        <v>2</v>
      </c>
      <c r="C72" s="5">
        <v>4</v>
      </c>
      <c r="D72" s="5">
        <v>3</v>
      </c>
      <c r="E72" s="5">
        <v>74</v>
      </c>
      <c r="F72" s="5">
        <v>74</v>
      </c>
      <c r="G72" s="5">
        <v>62</v>
      </c>
      <c r="H72" s="5">
        <v>1</v>
      </c>
      <c r="I72" s="5">
        <v>0</v>
      </c>
      <c r="J72" s="5">
        <v>1</v>
      </c>
      <c r="K72" s="5">
        <v>3</v>
      </c>
      <c r="L72" s="5">
        <v>0</v>
      </c>
      <c r="M72" s="5">
        <v>2</v>
      </c>
      <c r="N72" s="4">
        <f>SUM(B72:M72)</f>
        <v>226</v>
      </c>
      <c r="O72" s="15">
        <f t="shared" si="7"/>
        <v>18.833333333333332</v>
      </c>
      <c r="P72" s="16">
        <f t="shared" si="8"/>
        <v>31.018567264648368</v>
      </c>
      <c r="Q72" s="16">
        <f t="shared" si="9"/>
        <v>0</v>
      </c>
      <c r="R72" s="17">
        <f t="shared" si="10"/>
        <v>74</v>
      </c>
    </row>
    <row r="73" spans="1:18" ht="15.75">
      <c r="A73" s="9" t="s">
        <v>46</v>
      </c>
      <c r="B73" s="3">
        <v>2</v>
      </c>
      <c r="C73" s="3">
        <v>1</v>
      </c>
      <c r="D73" s="3">
        <v>1</v>
      </c>
      <c r="E73" s="3">
        <v>1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1</v>
      </c>
      <c r="M73" s="3">
        <v>0</v>
      </c>
      <c r="N73" s="4">
        <f>SUM(B73:M73)</f>
        <v>6</v>
      </c>
      <c r="O73" s="15">
        <f t="shared" si="7"/>
        <v>0.5</v>
      </c>
      <c r="P73" s="16">
        <f t="shared" si="8"/>
        <v>0.674199862463242</v>
      </c>
      <c r="Q73" s="16">
        <f t="shared" si="9"/>
        <v>0</v>
      </c>
      <c r="R73" s="17">
        <f t="shared" si="10"/>
        <v>2</v>
      </c>
    </row>
    <row r="74" spans="1:18" ht="15.75">
      <c r="A74" s="9" t="s">
        <v>47</v>
      </c>
      <c r="B74" s="3">
        <v>1</v>
      </c>
      <c r="C74" s="3">
        <v>0</v>
      </c>
      <c r="D74" s="3">
        <v>5</v>
      </c>
      <c r="E74" s="3">
        <v>0</v>
      </c>
      <c r="F74" s="3">
        <v>1</v>
      </c>
      <c r="G74" s="3">
        <v>12</v>
      </c>
      <c r="H74" s="3">
        <v>4</v>
      </c>
      <c r="I74" s="3">
        <v>6</v>
      </c>
      <c r="J74" s="3">
        <v>105</v>
      </c>
      <c r="K74" s="3">
        <v>9</v>
      </c>
      <c r="L74" s="3">
        <v>44</v>
      </c>
      <c r="M74" s="3">
        <v>43</v>
      </c>
      <c r="N74" s="4">
        <f>SUM(B74:M74)</f>
        <v>230</v>
      </c>
      <c r="O74" s="15">
        <f t="shared" si="7"/>
        <v>19.166666666666668</v>
      </c>
      <c r="P74" s="16">
        <f t="shared" si="8"/>
        <v>31.19683356115528</v>
      </c>
      <c r="Q74" s="16">
        <f t="shared" si="9"/>
        <v>0</v>
      </c>
      <c r="R74" s="17">
        <f t="shared" si="10"/>
        <v>105</v>
      </c>
    </row>
    <row r="75" spans="1:18" ht="27.75" customHeight="1">
      <c r="A75" s="21" t="s">
        <v>48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3"/>
      <c r="O75" s="15"/>
      <c r="P75" s="16"/>
      <c r="Q75" s="16"/>
      <c r="R75" s="17"/>
    </row>
    <row r="76" spans="1:18" ht="15.75">
      <c r="A76" s="9"/>
      <c r="B76" s="3" t="s">
        <v>101</v>
      </c>
      <c r="C76" s="3" t="s">
        <v>101</v>
      </c>
      <c r="D76" s="3" t="s">
        <v>101</v>
      </c>
      <c r="E76" s="3" t="s">
        <v>101</v>
      </c>
      <c r="F76" s="3" t="s">
        <v>101</v>
      </c>
      <c r="G76" s="3" t="s">
        <v>101</v>
      </c>
      <c r="H76" s="3" t="s">
        <v>101</v>
      </c>
      <c r="I76" s="3" t="s">
        <v>101</v>
      </c>
      <c r="J76" s="3" t="s">
        <v>101</v>
      </c>
      <c r="K76" s="3" t="s">
        <v>101</v>
      </c>
      <c r="L76" s="3" t="s">
        <v>101</v>
      </c>
      <c r="M76" s="3" t="s">
        <v>101</v>
      </c>
      <c r="N76" s="4"/>
      <c r="O76" s="15"/>
      <c r="P76" s="16"/>
      <c r="Q76" s="16"/>
      <c r="R76" s="17"/>
    </row>
    <row r="77" spans="1:18" ht="15.75">
      <c r="A77" s="10" t="s">
        <v>49</v>
      </c>
      <c r="B77" s="5">
        <v>2686</v>
      </c>
      <c r="C77" s="5">
        <v>2100</v>
      </c>
      <c r="D77" s="5">
        <v>2663</v>
      </c>
      <c r="E77" s="5">
        <v>3337</v>
      </c>
      <c r="F77" s="5">
        <v>2527</v>
      </c>
      <c r="G77" s="5">
        <v>2237</v>
      </c>
      <c r="H77" s="5">
        <v>2820</v>
      </c>
      <c r="I77" s="5">
        <v>3319</v>
      </c>
      <c r="J77" s="5">
        <v>2500</v>
      </c>
      <c r="K77" s="5">
        <v>2471</v>
      </c>
      <c r="L77" s="5">
        <v>2169</v>
      </c>
      <c r="M77" s="5">
        <v>2388</v>
      </c>
      <c r="N77" s="4">
        <f>SUM(B77:M77)</f>
        <v>31217</v>
      </c>
      <c r="O77" s="15">
        <f t="shared" si="7"/>
        <v>2601.4166666666665</v>
      </c>
      <c r="P77" s="16">
        <f t="shared" si="8"/>
        <v>400.49003127608006</v>
      </c>
      <c r="Q77" s="16">
        <f t="shared" si="9"/>
        <v>2100</v>
      </c>
      <c r="R77" s="17">
        <f t="shared" si="10"/>
        <v>3337</v>
      </c>
    </row>
    <row r="78" spans="1:18" ht="31.5">
      <c r="A78" s="9" t="s">
        <v>50</v>
      </c>
      <c r="B78" s="3">
        <v>23695</v>
      </c>
      <c r="C78" s="3">
        <v>9638.5</v>
      </c>
      <c r="D78" s="3">
        <v>12337</v>
      </c>
      <c r="E78" s="3">
        <v>10039.5</v>
      </c>
      <c r="F78" s="3">
        <v>8582.25</v>
      </c>
      <c r="G78" s="3">
        <v>6732</v>
      </c>
      <c r="H78" s="3">
        <v>14830.75</v>
      </c>
      <c r="I78" s="3">
        <v>14390.75</v>
      </c>
      <c r="J78" s="3">
        <v>9855.75</v>
      </c>
      <c r="K78" s="3">
        <v>8051.75</v>
      </c>
      <c r="L78" s="3">
        <v>6766.25</v>
      </c>
      <c r="M78" s="3">
        <v>6954.2</v>
      </c>
      <c r="N78" s="4">
        <f>SUM(B78:M78)</f>
        <v>131873.7</v>
      </c>
      <c r="O78" s="15">
        <f t="shared" si="7"/>
        <v>10989.475</v>
      </c>
      <c r="P78" s="16">
        <f t="shared" si="8"/>
        <v>4864.091994191161</v>
      </c>
      <c r="Q78" s="16">
        <f t="shared" si="9"/>
        <v>6732</v>
      </c>
      <c r="R78" s="17">
        <f t="shared" si="10"/>
        <v>23695</v>
      </c>
    </row>
    <row r="79" spans="1:18" ht="47.25">
      <c r="A79" s="9" t="s">
        <v>51</v>
      </c>
      <c r="B79" s="3">
        <v>63</v>
      </c>
      <c r="C79" s="3">
        <v>59</v>
      </c>
      <c r="D79" s="3">
        <v>49</v>
      </c>
      <c r="E79" s="3">
        <v>61</v>
      </c>
      <c r="F79" s="3">
        <v>60</v>
      </c>
      <c r="G79" s="3">
        <v>54</v>
      </c>
      <c r="H79" s="3">
        <v>53</v>
      </c>
      <c r="I79" s="3">
        <v>38</v>
      </c>
      <c r="J79" s="3">
        <v>61</v>
      </c>
      <c r="K79" s="3">
        <v>51</v>
      </c>
      <c r="L79" s="3">
        <v>45</v>
      </c>
      <c r="M79" s="3">
        <v>51</v>
      </c>
      <c r="N79" s="4">
        <f>SUM(B79:M79)</f>
        <v>645</v>
      </c>
      <c r="O79" s="15">
        <f t="shared" si="7"/>
        <v>53.75</v>
      </c>
      <c r="P79" s="16">
        <f t="shared" si="8"/>
        <v>7.509085406117288</v>
      </c>
      <c r="Q79" s="16">
        <f t="shared" si="9"/>
        <v>38</v>
      </c>
      <c r="R79" s="17">
        <f t="shared" si="10"/>
        <v>63</v>
      </c>
    </row>
    <row r="80" spans="1:18" ht="31.5">
      <c r="A80" s="9" t="s">
        <v>52</v>
      </c>
      <c r="B80" s="3">
        <v>1062</v>
      </c>
      <c r="C80" s="3">
        <v>1085</v>
      </c>
      <c r="D80" s="3">
        <v>600</v>
      </c>
      <c r="E80" s="3">
        <v>909</v>
      </c>
      <c r="F80" s="3">
        <v>635</v>
      </c>
      <c r="G80" s="3">
        <v>790</v>
      </c>
      <c r="H80" s="3">
        <v>665</v>
      </c>
      <c r="I80" s="3">
        <v>637</v>
      </c>
      <c r="J80" s="3">
        <v>303</v>
      </c>
      <c r="K80" s="3">
        <v>471</v>
      </c>
      <c r="L80" s="3">
        <v>229</v>
      </c>
      <c r="M80" s="3">
        <v>302</v>
      </c>
      <c r="N80" s="4">
        <f>SUM(B80:M80)</f>
        <v>7688</v>
      </c>
      <c r="O80" s="15">
        <f t="shared" si="7"/>
        <v>640.6666666666666</v>
      </c>
      <c r="P80" s="16">
        <f t="shared" si="8"/>
        <v>285.80328051216486</v>
      </c>
      <c r="Q80" s="16">
        <f t="shared" si="9"/>
        <v>229</v>
      </c>
      <c r="R80" s="17">
        <f t="shared" si="10"/>
        <v>1085</v>
      </c>
    </row>
    <row r="81" spans="1:18" ht="24.75" customHeight="1">
      <c r="A81" s="21" t="s">
        <v>53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3"/>
      <c r="O81" s="15"/>
      <c r="P81" s="16"/>
      <c r="Q81" s="16"/>
      <c r="R81" s="17"/>
    </row>
    <row r="82" spans="1:18" ht="15.75">
      <c r="A82" s="9"/>
      <c r="B82" s="3" t="s">
        <v>101</v>
      </c>
      <c r="C82" s="3" t="s">
        <v>101</v>
      </c>
      <c r="D82" s="3" t="s">
        <v>101</v>
      </c>
      <c r="E82" s="3" t="s">
        <v>101</v>
      </c>
      <c r="F82" s="3" t="s">
        <v>101</v>
      </c>
      <c r="G82" s="3" t="s">
        <v>101</v>
      </c>
      <c r="H82" s="3" t="s">
        <v>101</v>
      </c>
      <c r="I82" s="3" t="s">
        <v>101</v>
      </c>
      <c r="J82" s="3" t="s">
        <v>101</v>
      </c>
      <c r="K82" s="3" t="s">
        <v>101</v>
      </c>
      <c r="L82" s="3" t="s">
        <v>101</v>
      </c>
      <c r="M82" s="3" t="s">
        <v>101</v>
      </c>
      <c r="N82" s="4"/>
      <c r="O82" s="15"/>
      <c r="P82" s="16"/>
      <c r="Q82" s="16"/>
      <c r="R82" s="17"/>
    </row>
    <row r="83" spans="1:18" ht="31.5">
      <c r="A83" s="10" t="s">
        <v>54</v>
      </c>
      <c r="B83" s="5">
        <v>59</v>
      </c>
      <c r="C83" s="5">
        <v>57</v>
      </c>
      <c r="D83" s="5">
        <v>63</v>
      </c>
      <c r="E83" s="5">
        <v>55</v>
      </c>
      <c r="F83" s="5">
        <v>57</v>
      </c>
      <c r="G83" s="5">
        <v>164</v>
      </c>
      <c r="H83" s="5">
        <v>63</v>
      </c>
      <c r="I83" s="5">
        <v>63</v>
      </c>
      <c r="J83" s="5">
        <v>70</v>
      </c>
      <c r="K83" s="5">
        <v>70</v>
      </c>
      <c r="L83" s="5">
        <v>48</v>
      </c>
      <c r="M83" s="5">
        <v>62</v>
      </c>
      <c r="N83" s="4">
        <f>SUM(B83:M83)</f>
        <v>831</v>
      </c>
      <c r="O83" s="15">
        <f t="shared" si="7"/>
        <v>69.25</v>
      </c>
      <c r="P83" s="16">
        <f t="shared" si="8"/>
        <v>30.46346545081054</v>
      </c>
      <c r="Q83" s="16">
        <f t="shared" si="9"/>
        <v>48</v>
      </c>
      <c r="R83" s="17">
        <f t="shared" si="10"/>
        <v>164</v>
      </c>
    </row>
    <row r="84" spans="1:18" ht="31.5">
      <c r="A84" s="9" t="s">
        <v>55</v>
      </c>
      <c r="B84" s="3">
        <v>276</v>
      </c>
      <c r="C84" s="3">
        <v>245</v>
      </c>
      <c r="D84" s="3">
        <v>259</v>
      </c>
      <c r="E84" s="3">
        <v>295.5</v>
      </c>
      <c r="F84" s="3">
        <v>310</v>
      </c>
      <c r="G84" s="3">
        <v>789.5</v>
      </c>
      <c r="H84" s="3">
        <v>245</v>
      </c>
      <c r="I84" s="3">
        <v>275.25</v>
      </c>
      <c r="J84" s="3">
        <v>321.5</v>
      </c>
      <c r="K84" s="3">
        <v>347.5</v>
      </c>
      <c r="L84" s="3">
        <v>268.5</v>
      </c>
      <c r="M84" s="3">
        <v>391.5</v>
      </c>
      <c r="N84" s="4">
        <f>SUM(B84:M84)</f>
        <v>4024.25</v>
      </c>
      <c r="O84" s="15">
        <f t="shared" si="7"/>
        <v>335.3541666666667</v>
      </c>
      <c r="P84" s="16">
        <f t="shared" si="8"/>
        <v>149.4639078633631</v>
      </c>
      <c r="Q84" s="16">
        <f t="shared" si="9"/>
        <v>245</v>
      </c>
      <c r="R84" s="17">
        <f t="shared" si="10"/>
        <v>789.5</v>
      </c>
    </row>
    <row r="85" spans="1:18" ht="47.25">
      <c r="A85" s="9" t="s">
        <v>56</v>
      </c>
      <c r="B85" s="3">
        <v>20</v>
      </c>
      <c r="C85" s="3">
        <v>17</v>
      </c>
      <c r="D85" s="3">
        <v>16</v>
      </c>
      <c r="E85" s="3">
        <v>11</v>
      </c>
      <c r="F85" s="3">
        <v>12</v>
      </c>
      <c r="G85" s="3">
        <v>19</v>
      </c>
      <c r="H85" s="3">
        <v>18</v>
      </c>
      <c r="I85" s="3">
        <v>18</v>
      </c>
      <c r="J85" s="3">
        <v>13</v>
      </c>
      <c r="K85" s="3">
        <v>20</v>
      </c>
      <c r="L85" s="3">
        <v>11</v>
      </c>
      <c r="M85" s="3">
        <v>15</v>
      </c>
      <c r="N85" s="4">
        <f>SUM(B85:M85)</f>
        <v>190</v>
      </c>
      <c r="O85" s="15">
        <f t="shared" si="7"/>
        <v>15.833333333333334</v>
      </c>
      <c r="P85" s="16">
        <f t="shared" si="8"/>
        <v>3.379976689896309</v>
      </c>
      <c r="Q85" s="16">
        <f t="shared" si="9"/>
        <v>11</v>
      </c>
      <c r="R85" s="17">
        <f t="shared" si="10"/>
        <v>20</v>
      </c>
    </row>
    <row r="86" spans="1:18" ht="31.5">
      <c r="A86" s="9" t="s">
        <v>57</v>
      </c>
      <c r="B86" s="3">
        <v>10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10</v>
      </c>
      <c r="K86" s="3">
        <v>10</v>
      </c>
      <c r="L86" s="3">
        <v>7</v>
      </c>
      <c r="M86" s="3">
        <v>9</v>
      </c>
      <c r="N86" s="4">
        <f>SUM(B86:M86)</f>
        <v>46</v>
      </c>
      <c r="O86" s="15">
        <f t="shared" si="7"/>
        <v>3.8333333333333335</v>
      </c>
      <c r="P86" s="16">
        <f t="shared" si="8"/>
        <v>4.802145984932784</v>
      </c>
      <c r="Q86" s="16">
        <f t="shared" si="9"/>
        <v>0</v>
      </c>
      <c r="R86" s="17">
        <f t="shared" si="10"/>
        <v>10</v>
      </c>
    </row>
    <row r="87" spans="1:18" ht="27.75" customHeight="1">
      <c r="A87" s="21" t="s">
        <v>58</v>
      </c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3"/>
      <c r="O87" s="15"/>
      <c r="P87" s="16"/>
      <c r="Q87" s="16"/>
      <c r="R87" s="17"/>
    </row>
    <row r="88" spans="1:18" ht="15.75">
      <c r="A88" s="9"/>
      <c r="B88" s="3" t="s">
        <v>101</v>
      </c>
      <c r="C88" s="3" t="s">
        <v>101</v>
      </c>
      <c r="D88" s="3" t="s">
        <v>101</v>
      </c>
      <c r="E88" s="3" t="s">
        <v>101</v>
      </c>
      <c r="F88" s="3" t="s">
        <v>101</v>
      </c>
      <c r="G88" s="3" t="s">
        <v>101</v>
      </c>
      <c r="H88" s="3" t="s">
        <v>101</v>
      </c>
      <c r="I88" s="3" t="s">
        <v>101</v>
      </c>
      <c r="J88" s="3" t="s">
        <v>101</v>
      </c>
      <c r="K88" s="3" t="s">
        <v>101</v>
      </c>
      <c r="L88" s="3" t="s">
        <v>101</v>
      </c>
      <c r="M88" s="3" t="s">
        <v>101</v>
      </c>
      <c r="N88" s="4"/>
      <c r="O88" s="15"/>
      <c r="P88" s="16"/>
      <c r="Q88" s="16"/>
      <c r="R88" s="17"/>
    </row>
    <row r="89" spans="1:18" ht="18.75" customHeight="1">
      <c r="A89" s="9" t="s">
        <v>59</v>
      </c>
      <c r="B89" s="3">
        <v>8977</v>
      </c>
      <c r="C89" s="3">
        <v>8616.5</v>
      </c>
      <c r="D89" s="3">
        <v>9670</v>
      </c>
      <c r="E89" s="3">
        <v>8871</v>
      </c>
      <c r="F89" s="3">
        <v>9622</v>
      </c>
      <c r="G89" s="3">
        <v>9467</v>
      </c>
      <c r="H89" s="3">
        <v>10463</v>
      </c>
      <c r="I89" s="3">
        <v>10626</v>
      </c>
      <c r="J89" s="3">
        <v>10491</v>
      </c>
      <c r="K89" s="3">
        <v>9809</v>
      </c>
      <c r="L89" s="3">
        <v>10035</v>
      </c>
      <c r="M89" s="3">
        <v>9286</v>
      </c>
      <c r="N89" s="4">
        <f aca="true" t="shared" si="11" ref="N89:N95">SUM(B89:M89)</f>
        <v>115933.5</v>
      </c>
      <c r="O89" s="15">
        <f t="shared" si="7"/>
        <v>9661.125</v>
      </c>
      <c r="P89" s="16">
        <f t="shared" si="8"/>
        <v>659.745685335025</v>
      </c>
      <c r="Q89" s="16">
        <f t="shared" si="9"/>
        <v>8616.5</v>
      </c>
      <c r="R89" s="17">
        <f t="shared" si="10"/>
        <v>10626</v>
      </c>
    </row>
    <row r="90" spans="1:18" ht="31.5">
      <c r="A90" s="9" t="s">
        <v>60</v>
      </c>
      <c r="B90" s="3">
        <v>70257</v>
      </c>
      <c r="C90" s="3">
        <v>39035.9</v>
      </c>
      <c r="D90" s="3">
        <v>40938</v>
      </c>
      <c r="E90" s="3">
        <v>63012.75</v>
      </c>
      <c r="F90" s="3">
        <v>43258.75</v>
      </c>
      <c r="G90" s="3">
        <v>24299.75</v>
      </c>
      <c r="H90" s="3">
        <v>87918.45</v>
      </c>
      <c r="I90" s="3">
        <v>88258.5</v>
      </c>
      <c r="J90" s="3">
        <v>88464.17</v>
      </c>
      <c r="K90" s="3">
        <v>30542.65</v>
      </c>
      <c r="L90" s="3">
        <v>30191.5</v>
      </c>
      <c r="M90" s="3">
        <v>31132.25</v>
      </c>
      <c r="N90" s="4">
        <f t="shared" si="11"/>
        <v>637309.67</v>
      </c>
      <c r="O90" s="15">
        <f t="shared" si="7"/>
        <v>53109.13916666667</v>
      </c>
      <c r="P90" s="16">
        <f t="shared" si="8"/>
        <v>25008.95579129693</v>
      </c>
      <c r="Q90" s="16">
        <f t="shared" si="9"/>
        <v>24299.75</v>
      </c>
      <c r="R90" s="17">
        <f t="shared" si="10"/>
        <v>88464.17</v>
      </c>
    </row>
    <row r="91" spans="1:18" ht="47.25">
      <c r="A91" s="9" t="s">
        <v>61</v>
      </c>
      <c r="B91" s="3">
        <v>389</v>
      </c>
      <c r="C91" s="3">
        <v>342</v>
      </c>
      <c r="D91" s="3">
        <v>299</v>
      </c>
      <c r="E91" s="3">
        <v>337</v>
      </c>
      <c r="F91" s="3">
        <v>720</v>
      </c>
      <c r="G91" s="3">
        <v>661</v>
      </c>
      <c r="H91" s="3">
        <v>454</v>
      </c>
      <c r="I91" s="3">
        <v>680</v>
      </c>
      <c r="J91" s="3">
        <v>792</v>
      </c>
      <c r="K91" s="3">
        <v>791</v>
      </c>
      <c r="L91" s="3">
        <v>1087.5</v>
      </c>
      <c r="M91" s="3">
        <v>974</v>
      </c>
      <c r="N91" s="4">
        <f t="shared" si="11"/>
        <v>7526.5</v>
      </c>
      <c r="O91" s="15">
        <f t="shared" si="7"/>
        <v>627.2083333333334</v>
      </c>
      <c r="P91" s="16">
        <f t="shared" si="8"/>
        <v>262.6241228909531</v>
      </c>
      <c r="Q91" s="16">
        <f t="shared" si="9"/>
        <v>299</v>
      </c>
      <c r="R91" s="17">
        <f t="shared" si="10"/>
        <v>1087.5</v>
      </c>
    </row>
    <row r="92" spans="1:18" ht="31.5">
      <c r="A92" s="10" t="s">
        <v>62</v>
      </c>
      <c r="B92" s="5">
        <v>874</v>
      </c>
      <c r="C92" s="5">
        <v>913</v>
      </c>
      <c r="D92" s="5">
        <v>940</v>
      </c>
      <c r="E92" s="5">
        <v>917</v>
      </c>
      <c r="F92" s="5">
        <v>1177</v>
      </c>
      <c r="G92" s="5">
        <v>848</v>
      </c>
      <c r="H92" s="5">
        <v>1201</v>
      </c>
      <c r="I92" s="5">
        <v>1406</v>
      </c>
      <c r="J92" s="5">
        <v>1419</v>
      </c>
      <c r="K92" s="5">
        <v>833</v>
      </c>
      <c r="L92" s="5">
        <v>984</v>
      </c>
      <c r="M92" s="5">
        <v>927</v>
      </c>
      <c r="N92" s="4">
        <f t="shared" si="11"/>
        <v>12439</v>
      </c>
      <c r="O92" s="15">
        <f t="shared" si="7"/>
        <v>1036.5833333333333</v>
      </c>
      <c r="P92" s="16">
        <f t="shared" si="8"/>
        <v>210.3198682238483</v>
      </c>
      <c r="Q92" s="16">
        <f t="shared" si="9"/>
        <v>833</v>
      </c>
      <c r="R92" s="17">
        <f t="shared" si="10"/>
        <v>1419</v>
      </c>
    </row>
    <row r="93" spans="1:18" ht="31.5">
      <c r="A93" s="9" t="s">
        <v>63</v>
      </c>
      <c r="B93" s="3">
        <v>161</v>
      </c>
      <c r="C93" s="3">
        <v>407</v>
      </c>
      <c r="D93" s="3">
        <v>184</v>
      </c>
      <c r="E93" s="3">
        <v>212</v>
      </c>
      <c r="F93" s="3">
        <v>216</v>
      </c>
      <c r="G93" s="3">
        <v>184</v>
      </c>
      <c r="H93" s="3">
        <v>183</v>
      </c>
      <c r="I93" s="3">
        <v>174</v>
      </c>
      <c r="J93" s="3">
        <v>137</v>
      </c>
      <c r="K93" s="3">
        <v>125</v>
      </c>
      <c r="L93" s="3">
        <v>133</v>
      </c>
      <c r="M93" s="3">
        <v>168</v>
      </c>
      <c r="N93" s="4">
        <f t="shared" si="11"/>
        <v>2284</v>
      </c>
      <c r="O93" s="15">
        <f t="shared" si="7"/>
        <v>190.33333333333334</v>
      </c>
      <c r="P93" s="16">
        <f t="shared" si="8"/>
        <v>73.99795246962562</v>
      </c>
      <c r="Q93" s="16">
        <f t="shared" si="9"/>
        <v>125</v>
      </c>
      <c r="R93" s="17">
        <f t="shared" si="10"/>
        <v>407</v>
      </c>
    </row>
    <row r="94" spans="1:18" ht="31.5">
      <c r="A94" s="9" t="s">
        <v>114</v>
      </c>
      <c r="B94" s="3">
        <v>1437</v>
      </c>
      <c r="C94" s="3">
        <v>1504</v>
      </c>
      <c r="D94" s="3">
        <v>2993</v>
      </c>
      <c r="E94" s="3">
        <v>1457</v>
      </c>
      <c r="F94" s="3">
        <v>2204</v>
      </c>
      <c r="G94" s="3">
        <v>1951</v>
      </c>
      <c r="H94" s="3">
        <v>2159</v>
      </c>
      <c r="I94" s="3">
        <v>2063</v>
      </c>
      <c r="J94" s="3">
        <v>1759</v>
      </c>
      <c r="K94" s="3">
        <v>1739</v>
      </c>
      <c r="L94" s="3">
        <v>1921</v>
      </c>
      <c r="M94" s="3">
        <v>2010</v>
      </c>
      <c r="N94" s="4">
        <f t="shared" si="11"/>
        <v>23197</v>
      </c>
      <c r="O94" s="15">
        <f t="shared" si="7"/>
        <v>1933.0833333333333</v>
      </c>
      <c r="P94" s="16">
        <f t="shared" si="8"/>
        <v>425.9704339576403</v>
      </c>
      <c r="Q94" s="16">
        <f t="shared" si="9"/>
        <v>1437</v>
      </c>
      <c r="R94" s="17">
        <f t="shared" si="10"/>
        <v>2993</v>
      </c>
    </row>
    <row r="95" spans="1:18" ht="31.5">
      <c r="A95" s="9" t="s">
        <v>115</v>
      </c>
      <c r="B95" s="3">
        <v>2066</v>
      </c>
      <c r="C95" s="3">
        <v>1434.5</v>
      </c>
      <c r="D95" s="3">
        <v>1859</v>
      </c>
      <c r="E95" s="3">
        <v>1377.75</v>
      </c>
      <c r="F95" s="3">
        <v>1713.5</v>
      </c>
      <c r="G95" s="3">
        <v>1627.25</v>
      </c>
      <c r="H95" s="3">
        <v>1768.5</v>
      </c>
      <c r="I95" s="3">
        <v>1852</v>
      </c>
      <c r="J95" s="3">
        <v>1797.75</v>
      </c>
      <c r="K95" s="3">
        <v>1742</v>
      </c>
      <c r="L95" s="3">
        <v>1884.35</v>
      </c>
      <c r="M95" s="3">
        <v>1875.65</v>
      </c>
      <c r="N95" s="4">
        <f t="shared" si="11"/>
        <v>20998.25</v>
      </c>
      <c r="O95" s="15">
        <f t="shared" si="7"/>
        <v>1749.8541666666667</v>
      </c>
      <c r="P95" s="16">
        <f t="shared" si="8"/>
        <v>193.80754917552596</v>
      </c>
      <c r="Q95" s="16">
        <f t="shared" si="9"/>
        <v>1377.75</v>
      </c>
      <c r="R95" s="17">
        <f t="shared" si="10"/>
        <v>2066</v>
      </c>
    </row>
    <row r="96" spans="1:18" ht="26.25" customHeight="1">
      <c r="A96" s="21" t="s">
        <v>64</v>
      </c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3"/>
      <c r="O96" s="15"/>
      <c r="P96" s="16"/>
      <c r="Q96" s="16"/>
      <c r="R96" s="17"/>
    </row>
    <row r="97" spans="1:18" ht="15.75">
      <c r="A97" s="9"/>
      <c r="B97" s="3" t="s">
        <v>101</v>
      </c>
      <c r="C97" s="3" t="s">
        <v>101</v>
      </c>
      <c r="D97" s="3" t="s">
        <v>101</v>
      </c>
      <c r="E97" s="3" t="s">
        <v>101</v>
      </c>
      <c r="F97" s="3" t="s">
        <v>101</v>
      </c>
      <c r="G97" s="3" t="s">
        <v>101</v>
      </c>
      <c r="H97" s="3" t="s">
        <v>101</v>
      </c>
      <c r="I97" s="3" t="s">
        <v>101</v>
      </c>
      <c r="J97" s="3" t="s">
        <v>101</v>
      </c>
      <c r="K97" s="3" t="s">
        <v>101</v>
      </c>
      <c r="L97" s="3" t="s">
        <v>101</v>
      </c>
      <c r="M97" s="3" t="s">
        <v>101</v>
      </c>
      <c r="N97" s="4"/>
      <c r="O97" s="15"/>
      <c r="P97" s="16"/>
      <c r="Q97" s="16"/>
      <c r="R97" s="17"/>
    </row>
    <row r="98" spans="1:18" ht="47.25">
      <c r="A98" s="9" t="s">
        <v>65</v>
      </c>
      <c r="B98" s="3">
        <v>363</v>
      </c>
      <c r="C98" s="3">
        <v>307</v>
      </c>
      <c r="D98" s="3">
        <v>327</v>
      </c>
      <c r="E98" s="3">
        <v>347</v>
      </c>
      <c r="F98" s="3">
        <v>342</v>
      </c>
      <c r="G98" s="3">
        <v>323</v>
      </c>
      <c r="H98" s="3">
        <v>281</v>
      </c>
      <c r="I98" s="3">
        <v>348</v>
      </c>
      <c r="J98" s="3">
        <v>373</v>
      </c>
      <c r="K98" s="3">
        <v>304</v>
      </c>
      <c r="L98" s="3">
        <v>354</v>
      </c>
      <c r="M98" s="3">
        <v>336</v>
      </c>
      <c r="N98" s="4">
        <f>SUM(B98:M98)</f>
        <v>4005</v>
      </c>
      <c r="O98" s="15">
        <f t="shared" si="7"/>
        <v>333.75</v>
      </c>
      <c r="P98" s="16">
        <f t="shared" si="8"/>
        <v>26.632601347698923</v>
      </c>
      <c r="Q98" s="16">
        <f t="shared" si="9"/>
        <v>281</v>
      </c>
      <c r="R98" s="17">
        <f t="shared" si="10"/>
        <v>373</v>
      </c>
    </row>
    <row r="99" spans="1:18" ht="15.75">
      <c r="A99" s="9" t="s">
        <v>66</v>
      </c>
      <c r="B99" s="3">
        <v>208</v>
      </c>
      <c r="C99" s="3">
        <v>215</v>
      </c>
      <c r="D99" s="3">
        <v>239</v>
      </c>
      <c r="E99" s="3">
        <v>188</v>
      </c>
      <c r="F99" s="3">
        <v>197</v>
      </c>
      <c r="G99" s="3">
        <v>181</v>
      </c>
      <c r="H99" s="3">
        <v>252</v>
      </c>
      <c r="I99" s="3">
        <v>263</v>
      </c>
      <c r="J99" s="3">
        <v>257</v>
      </c>
      <c r="K99" s="3">
        <v>330.75</v>
      </c>
      <c r="L99" s="3">
        <v>270</v>
      </c>
      <c r="M99" s="3">
        <v>140</v>
      </c>
      <c r="N99" s="4">
        <f>SUM(B99:M99)</f>
        <v>2740.75</v>
      </c>
      <c r="O99" s="15">
        <f t="shared" si="7"/>
        <v>228.39583333333334</v>
      </c>
      <c r="P99" s="16">
        <f t="shared" si="8"/>
        <v>50.60154713019843</v>
      </c>
      <c r="Q99" s="16">
        <f t="shared" si="9"/>
        <v>140</v>
      </c>
      <c r="R99" s="17">
        <f t="shared" si="10"/>
        <v>330.75</v>
      </c>
    </row>
    <row r="100" spans="1:18" ht="31.5">
      <c r="A100" s="9" t="s">
        <v>67</v>
      </c>
      <c r="B100" s="3">
        <v>349</v>
      </c>
      <c r="C100" s="3">
        <v>299</v>
      </c>
      <c r="D100" s="3">
        <v>320</v>
      </c>
      <c r="E100" s="3">
        <v>284</v>
      </c>
      <c r="F100" s="3">
        <v>388</v>
      </c>
      <c r="G100" s="3">
        <v>329</v>
      </c>
      <c r="H100" s="3">
        <v>279</v>
      </c>
      <c r="I100" s="3">
        <v>779</v>
      </c>
      <c r="J100" s="3">
        <v>467.5</v>
      </c>
      <c r="K100" s="3">
        <v>453</v>
      </c>
      <c r="L100" s="3">
        <v>796</v>
      </c>
      <c r="M100" s="3">
        <v>352</v>
      </c>
      <c r="N100" s="4">
        <f>SUM(B100:M100)</f>
        <v>5095.5</v>
      </c>
      <c r="O100" s="15">
        <f t="shared" si="7"/>
        <v>424.625</v>
      </c>
      <c r="P100" s="16">
        <f t="shared" si="8"/>
        <v>179.7304958440933</v>
      </c>
      <c r="Q100" s="16">
        <f t="shared" si="9"/>
        <v>279</v>
      </c>
      <c r="R100" s="17">
        <f t="shared" si="10"/>
        <v>796</v>
      </c>
    </row>
    <row r="101" spans="1:18" ht="18" customHeight="1">
      <c r="A101" s="9" t="s">
        <v>68</v>
      </c>
      <c r="B101" s="3">
        <v>9552</v>
      </c>
      <c r="C101" s="3">
        <v>7047.5</v>
      </c>
      <c r="D101" s="3">
        <v>7302</v>
      </c>
      <c r="E101" s="3">
        <v>7072.7</v>
      </c>
      <c r="F101" s="3">
        <v>8251.75</v>
      </c>
      <c r="G101" s="3">
        <v>7793.75</v>
      </c>
      <c r="H101" s="3">
        <v>6942.5</v>
      </c>
      <c r="I101" s="3">
        <v>7417.25</v>
      </c>
      <c r="J101" s="3">
        <v>7574.25</v>
      </c>
      <c r="K101" s="3">
        <v>10542.75</v>
      </c>
      <c r="L101" s="3">
        <v>6479.25</v>
      </c>
      <c r="M101" s="3">
        <v>13838.25</v>
      </c>
      <c r="N101" s="4">
        <f>SUM(B101:M101)</f>
        <v>99813.95</v>
      </c>
      <c r="O101" s="15">
        <f t="shared" si="7"/>
        <v>8317.829166666666</v>
      </c>
      <c r="P101" s="16">
        <f t="shared" si="8"/>
        <v>2090.2233499033227</v>
      </c>
      <c r="Q101" s="16">
        <f t="shared" si="9"/>
        <v>6479.25</v>
      </c>
      <c r="R101" s="17">
        <f t="shared" si="10"/>
        <v>13838.25</v>
      </c>
    </row>
    <row r="102" spans="1:18" ht="18" customHeight="1">
      <c r="A102" s="9" t="s">
        <v>69</v>
      </c>
      <c r="B102" s="3">
        <v>2767</v>
      </c>
      <c r="C102" s="3">
        <v>2816</v>
      </c>
      <c r="D102" s="3">
        <v>2729</v>
      </c>
      <c r="E102" s="3">
        <v>4070</v>
      </c>
      <c r="F102" s="3">
        <v>2541</v>
      </c>
      <c r="G102" s="3">
        <v>2584</v>
      </c>
      <c r="H102" s="3">
        <v>2743</v>
      </c>
      <c r="I102" s="3">
        <v>2835</v>
      </c>
      <c r="J102" s="3">
        <v>2849</v>
      </c>
      <c r="K102" s="3">
        <v>2734</v>
      </c>
      <c r="L102" s="3">
        <v>2292</v>
      </c>
      <c r="M102" s="3">
        <v>2796</v>
      </c>
      <c r="N102" s="4">
        <f>SUM(B102:M102)</f>
        <v>33756</v>
      </c>
      <c r="O102" s="15">
        <f t="shared" si="7"/>
        <v>2813</v>
      </c>
      <c r="P102" s="16">
        <f t="shared" si="8"/>
        <v>426.4340511732148</v>
      </c>
      <c r="Q102" s="16">
        <f t="shared" si="9"/>
        <v>2292</v>
      </c>
      <c r="R102" s="17">
        <f t="shared" si="10"/>
        <v>4070</v>
      </c>
    </row>
    <row r="103" spans="1:18" ht="31.5">
      <c r="A103" s="9" t="s">
        <v>70</v>
      </c>
      <c r="B103" s="3">
        <v>140</v>
      </c>
      <c r="C103" s="3">
        <v>159</v>
      </c>
      <c r="D103" s="3">
        <v>160</v>
      </c>
      <c r="E103" s="3">
        <v>139</v>
      </c>
      <c r="F103" s="3">
        <v>124</v>
      </c>
      <c r="G103" s="3">
        <v>390</v>
      </c>
      <c r="H103" s="3">
        <v>408</v>
      </c>
      <c r="I103" s="3">
        <v>129</v>
      </c>
      <c r="J103" s="3">
        <v>119</v>
      </c>
      <c r="K103" s="3">
        <v>112</v>
      </c>
      <c r="L103" s="3">
        <v>91</v>
      </c>
      <c r="M103" s="3">
        <v>221</v>
      </c>
      <c r="N103" s="4">
        <f aca="true" t="shared" si="12" ref="N103:N108">SUM(B103:M103)</f>
        <v>2192</v>
      </c>
      <c r="O103" s="15">
        <f t="shared" si="7"/>
        <v>182.66666666666666</v>
      </c>
      <c r="P103" s="16">
        <f t="shared" si="8"/>
        <v>106.08944196747242</v>
      </c>
      <c r="Q103" s="16">
        <f t="shared" si="9"/>
        <v>91</v>
      </c>
      <c r="R103" s="17">
        <f t="shared" si="10"/>
        <v>408</v>
      </c>
    </row>
    <row r="104" spans="1:18" ht="31.5">
      <c r="A104" s="10" t="s">
        <v>71</v>
      </c>
      <c r="B104" s="5">
        <v>324</v>
      </c>
      <c r="C104" s="5">
        <v>264</v>
      </c>
      <c r="D104" s="5">
        <v>243</v>
      </c>
      <c r="E104" s="5">
        <v>228</v>
      </c>
      <c r="F104" s="5">
        <v>262</v>
      </c>
      <c r="G104" s="5">
        <v>233</v>
      </c>
      <c r="H104" s="5">
        <v>240</v>
      </c>
      <c r="I104" s="5">
        <v>228</v>
      </c>
      <c r="J104" s="5">
        <v>237</v>
      </c>
      <c r="K104" s="5">
        <v>260</v>
      </c>
      <c r="L104" s="5">
        <v>424</v>
      </c>
      <c r="M104" s="5">
        <v>225</v>
      </c>
      <c r="N104" s="4">
        <f t="shared" si="12"/>
        <v>3168</v>
      </c>
      <c r="O104" s="15">
        <f t="shared" si="7"/>
        <v>264</v>
      </c>
      <c r="P104" s="16">
        <f t="shared" si="8"/>
        <v>57.23952861758766</v>
      </c>
      <c r="Q104" s="16">
        <f t="shared" si="9"/>
        <v>225</v>
      </c>
      <c r="R104" s="17">
        <f t="shared" si="10"/>
        <v>424</v>
      </c>
    </row>
    <row r="105" spans="1:18" ht="31.5">
      <c r="A105" s="10" t="s">
        <v>72</v>
      </c>
      <c r="B105" s="3">
        <v>634</v>
      </c>
      <c r="C105" s="3">
        <v>456</v>
      </c>
      <c r="D105" s="3">
        <v>532</v>
      </c>
      <c r="E105" s="3">
        <v>480</v>
      </c>
      <c r="F105" s="3">
        <v>590</v>
      </c>
      <c r="G105" s="3">
        <v>646</v>
      </c>
      <c r="H105" s="3">
        <v>643</v>
      </c>
      <c r="I105" s="3">
        <v>670</v>
      </c>
      <c r="J105" s="3">
        <v>599</v>
      </c>
      <c r="K105" s="3">
        <v>628</v>
      </c>
      <c r="L105" s="3">
        <v>590</v>
      </c>
      <c r="M105" s="3">
        <v>625</v>
      </c>
      <c r="N105" s="4">
        <f t="shared" si="12"/>
        <v>7093</v>
      </c>
      <c r="O105" s="15">
        <f t="shared" si="7"/>
        <v>591.0833333333334</v>
      </c>
      <c r="P105" s="16">
        <f t="shared" si="8"/>
        <v>67.7139146883728</v>
      </c>
      <c r="Q105" s="16">
        <f t="shared" si="9"/>
        <v>456</v>
      </c>
      <c r="R105" s="17">
        <f t="shared" si="10"/>
        <v>670</v>
      </c>
    </row>
    <row r="106" spans="1:18" ht="31.5">
      <c r="A106" s="9" t="s">
        <v>73</v>
      </c>
      <c r="B106" s="3">
        <v>387</v>
      </c>
      <c r="C106" s="3">
        <v>260</v>
      </c>
      <c r="D106" s="3">
        <v>274</v>
      </c>
      <c r="E106" s="3">
        <v>210</v>
      </c>
      <c r="F106" s="3">
        <v>229</v>
      </c>
      <c r="G106" s="3">
        <v>213</v>
      </c>
      <c r="H106" s="3">
        <v>215</v>
      </c>
      <c r="I106" s="3">
        <v>252</v>
      </c>
      <c r="J106" s="3">
        <v>266</v>
      </c>
      <c r="K106" s="3">
        <v>266</v>
      </c>
      <c r="L106" s="3">
        <v>185</v>
      </c>
      <c r="M106" s="3">
        <v>287</v>
      </c>
      <c r="N106" s="4">
        <f t="shared" si="12"/>
        <v>3044</v>
      </c>
      <c r="O106" s="15">
        <f t="shared" si="7"/>
        <v>253.66666666666666</v>
      </c>
      <c r="P106" s="16">
        <f t="shared" si="8"/>
        <v>52.24824195969453</v>
      </c>
      <c r="Q106" s="16">
        <f t="shared" si="9"/>
        <v>185</v>
      </c>
      <c r="R106" s="17">
        <f t="shared" si="10"/>
        <v>387</v>
      </c>
    </row>
    <row r="107" spans="1:18" ht="31.5">
      <c r="A107" s="9" t="s">
        <v>74</v>
      </c>
      <c r="B107" s="3">
        <v>89</v>
      </c>
      <c r="C107" s="3">
        <v>64</v>
      </c>
      <c r="D107" s="3">
        <v>52</v>
      </c>
      <c r="E107" s="3">
        <v>42</v>
      </c>
      <c r="F107" s="3">
        <v>36</v>
      </c>
      <c r="G107" s="3">
        <v>64</v>
      </c>
      <c r="H107" s="3">
        <v>69</v>
      </c>
      <c r="I107" s="3">
        <v>77</v>
      </c>
      <c r="J107" s="3">
        <v>90</v>
      </c>
      <c r="K107" s="3">
        <v>64</v>
      </c>
      <c r="L107" s="3">
        <v>57</v>
      </c>
      <c r="M107" s="3">
        <v>68</v>
      </c>
      <c r="N107" s="4">
        <f t="shared" si="12"/>
        <v>772</v>
      </c>
      <c r="O107" s="15">
        <f t="shared" si="7"/>
        <v>64.33333333333333</v>
      </c>
      <c r="P107" s="16">
        <f t="shared" si="8"/>
        <v>16.43352080537235</v>
      </c>
      <c r="Q107" s="16">
        <f t="shared" si="9"/>
        <v>36</v>
      </c>
      <c r="R107" s="17">
        <f t="shared" si="10"/>
        <v>90</v>
      </c>
    </row>
    <row r="108" spans="1:18" ht="31.5">
      <c r="A108" s="9" t="s">
        <v>75</v>
      </c>
      <c r="B108" s="3">
        <v>4</v>
      </c>
      <c r="C108" s="3">
        <v>24</v>
      </c>
      <c r="D108" s="3">
        <v>11</v>
      </c>
      <c r="E108" s="3">
        <v>4</v>
      </c>
      <c r="F108" s="3">
        <v>1</v>
      </c>
      <c r="G108" s="3">
        <v>6</v>
      </c>
      <c r="H108" s="3">
        <v>5</v>
      </c>
      <c r="I108" s="3">
        <v>1</v>
      </c>
      <c r="J108" s="3">
        <v>3</v>
      </c>
      <c r="K108" s="3">
        <v>1</v>
      </c>
      <c r="L108" s="3">
        <v>2</v>
      </c>
      <c r="M108" s="3">
        <v>0</v>
      </c>
      <c r="N108" s="4">
        <f t="shared" si="12"/>
        <v>62</v>
      </c>
      <c r="O108" s="15">
        <f t="shared" si="7"/>
        <v>5.166666666666667</v>
      </c>
      <c r="P108" s="16">
        <f t="shared" si="8"/>
        <v>6.644660649838722</v>
      </c>
      <c r="Q108" s="16">
        <f t="shared" si="9"/>
        <v>0</v>
      </c>
      <c r="R108" s="17">
        <f t="shared" si="10"/>
        <v>24</v>
      </c>
    </row>
    <row r="109" spans="1:18" ht="26.25" customHeight="1">
      <c r="A109" s="21" t="s">
        <v>76</v>
      </c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3"/>
      <c r="O109" s="15"/>
      <c r="P109" s="16"/>
      <c r="Q109" s="16"/>
      <c r="R109" s="17"/>
    </row>
    <row r="110" spans="1:18" ht="15.75">
      <c r="A110" s="9"/>
      <c r="B110" s="3" t="s">
        <v>101</v>
      </c>
      <c r="C110" s="3" t="s">
        <v>101</v>
      </c>
      <c r="D110" s="3" t="s">
        <v>101</v>
      </c>
      <c r="E110" s="3" t="s">
        <v>101</v>
      </c>
      <c r="F110" s="3" t="s">
        <v>101</v>
      </c>
      <c r="G110" s="3" t="s">
        <v>101</v>
      </c>
      <c r="H110" s="3" t="s">
        <v>101</v>
      </c>
      <c r="I110" s="3" t="s">
        <v>101</v>
      </c>
      <c r="J110" s="3" t="s">
        <v>101</v>
      </c>
      <c r="K110" s="3" t="s">
        <v>101</v>
      </c>
      <c r="L110" s="3" t="s">
        <v>101</v>
      </c>
      <c r="M110" s="3" t="s">
        <v>101</v>
      </c>
      <c r="N110" s="4"/>
      <c r="O110" s="15"/>
      <c r="P110" s="16"/>
      <c r="Q110" s="16"/>
      <c r="R110" s="17"/>
    </row>
    <row r="111" spans="1:18" ht="31.5">
      <c r="A111" s="9" t="s">
        <v>77</v>
      </c>
      <c r="B111" s="3">
        <v>538</v>
      </c>
      <c r="C111" s="3">
        <v>675</v>
      </c>
      <c r="D111" s="3">
        <v>524</v>
      </c>
      <c r="E111" s="3">
        <v>391</v>
      </c>
      <c r="F111" s="3">
        <v>439</v>
      </c>
      <c r="G111" s="3">
        <v>434</v>
      </c>
      <c r="H111" s="3">
        <v>492</v>
      </c>
      <c r="I111" s="3">
        <v>717</v>
      </c>
      <c r="J111" s="3">
        <v>641</v>
      </c>
      <c r="K111" s="3">
        <v>491</v>
      </c>
      <c r="L111" s="3">
        <v>398</v>
      </c>
      <c r="M111" s="3">
        <v>352</v>
      </c>
      <c r="N111" s="7">
        <f aca="true" t="shared" si="13" ref="N111:N119">SUM(B111:M111)</f>
        <v>6092</v>
      </c>
      <c r="O111" s="15">
        <f t="shared" si="7"/>
        <v>507.6666666666667</v>
      </c>
      <c r="P111" s="16">
        <f t="shared" si="8"/>
        <v>117.28778385844038</v>
      </c>
      <c r="Q111" s="16">
        <f t="shared" si="9"/>
        <v>352</v>
      </c>
      <c r="R111" s="17">
        <f t="shared" si="10"/>
        <v>717</v>
      </c>
    </row>
    <row r="112" spans="1:18" ht="31.5">
      <c r="A112" s="9" t="s">
        <v>78</v>
      </c>
      <c r="B112" s="3">
        <v>758</v>
      </c>
      <c r="C112" s="3">
        <v>1827</v>
      </c>
      <c r="D112" s="3">
        <v>699</v>
      </c>
      <c r="E112" s="3">
        <v>682.25</v>
      </c>
      <c r="F112" s="3">
        <v>697</v>
      </c>
      <c r="G112" s="3">
        <v>691.25</v>
      </c>
      <c r="H112" s="3">
        <v>734.25</v>
      </c>
      <c r="I112" s="3">
        <v>754</v>
      </c>
      <c r="J112" s="3">
        <v>779.5</v>
      </c>
      <c r="K112" s="3">
        <v>900</v>
      </c>
      <c r="L112" s="3">
        <v>808</v>
      </c>
      <c r="M112" s="3">
        <v>794</v>
      </c>
      <c r="N112" s="4">
        <f t="shared" si="13"/>
        <v>10124.25</v>
      </c>
      <c r="O112" s="15">
        <f t="shared" si="7"/>
        <v>843.6875</v>
      </c>
      <c r="P112" s="16">
        <f t="shared" si="8"/>
        <v>315.8035588527952</v>
      </c>
      <c r="Q112" s="16">
        <f t="shared" si="9"/>
        <v>682.25</v>
      </c>
      <c r="R112" s="17">
        <f t="shared" si="10"/>
        <v>1827</v>
      </c>
    </row>
    <row r="113" spans="1:18" ht="31.5">
      <c r="A113" s="9" t="s">
        <v>79</v>
      </c>
      <c r="B113" s="3">
        <v>482</v>
      </c>
      <c r="C113" s="3">
        <v>716</v>
      </c>
      <c r="D113" s="3">
        <v>465</v>
      </c>
      <c r="E113" s="3">
        <v>321</v>
      </c>
      <c r="F113" s="3">
        <v>378</v>
      </c>
      <c r="G113" s="3">
        <v>394</v>
      </c>
      <c r="H113" s="3">
        <v>392</v>
      </c>
      <c r="I113" s="3">
        <v>379</v>
      </c>
      <c r="J113" s="3">
        <v>407.25</v>
      </c>
      <c r="K113" s="3">
        <v>380</v>
      </c>
      <c r="L113" s="3">
        <v>382.25</v>
      </c>
      <c r="M113" s="3">
        <v>379</v>
      </c>
      <c r="N113" s="4">
        <f t="shared" si="13"/>
        <v>5075.5</v>
      </c>
      <c r="O113" s="15">
        <f t="shared" si="7"/>
        <v>422.9583333333333</v>
      </c>
      <c r="P113" s="16">
        <f t="shared" si="8"/>
        <v>101.33410274329104</v>
      </c>
      <c r="Q113" s="16">
        <f t="shared" si="9"/>
        <v>321</v>
      </c>
      <c r="R113" s="17">
        <f t="shared" si="10"/>
        <v>716</v>
      </c>
    </row>
    <row r="114" spans="1:18" ht="31.5">
      <c r="A114" s="9" t="s">
        <v>69</v>
      </c>
      <c r="B114" s="3">
        <v>5760</v>
      </c>
      <c r="C114" s="3">
        <v>7386</v>
      </c>
      <c r="D114" s="3">
        <v>5464</v>
      </c>
      <c r="E114" s="3">
        <v>5096</v>
      </c>
      <c r="F114" s="3">
        <v>5175</v>
      </c>
      <c r="G114" s="3">
        <v>5588</v>
      </c>
      <c r="H114" s="3">
        <v>6747</v>
      </c>
      <c r="I114" s="3">
        <v>7977</v>
      </c>
      <c r="J114" s="3">
        <v>6058</v>
      </c>
      <c r="K114" s="3">
        <v>6018</v>
      </c>
      <c r="L114" s="3">
        <v>5355</v>
      </c>
      <c r="M114" s="3">
        <v>5384</v>
      </c>
      <c r="N114" s="4">
        <f t="shared" si="13"/>
        <v>72008</v>
      </c>
      <c r="O114" s="15">
        <f t="shared" si="7"/>
        <v>6000.666666666667</v>
      </c>
      <c r="P114" s="16">
        <f t="shared" si="8"/>
        <v>914.488364987205</v>
      </c>
      <c r="Q114" s="16">
        <f t="shared" si="9"/>
        <v>5096</v>
      </c>
      <c r="R114" s="17">
        <f t="shared" si="10"/>
        <v>7977</v>
      </c>
    </row>
    <row r="115" spans="1:18" ht="31.5">
      <c r="A115" s="9" t="s">
        <v>71</v>
      </c>
      <c r="B115" s="3">
        <v>861</v>
      </c>
      <c r="C115" s="3">
        <v>946</v>
      </c>
      <c r="D115" s="3">
        <v>919</v>
      </c>
      <c r="E115" s="3">
        <v>1097</v>
      </c>
      <c r="F115" s="3">
        <v>1005</v>
      </c>
      <c r="G115" s="3">
        <v>1024</v>
      </c>
      <c r="H115" s="3">
        <v>876</v>
      </c>
      <c r="I115" s="3">
        <v>971</v>
      </c>
      <c r="J115" s="3">
        <v>972</v>
      </c>
      <c r="K115" s="3">
        <v>1008</v>
      </c>
      <c r="L115" s="3">
        <v>1008</v>
      </c>
      <c r="M115" s="3">
        <v>991</v>
      </c>
      <c r="N115" s="4">
        <f t="shared" si="13"/>
        <v>11678</v>
      </c>
      <c r="O115" s="15">
        <f t="shared" si="7"/>
        <v>973.1666666666666</v>
      </c>
      <c r="P115" s="16">
        <f t="shared" si="8"/>
        <v>65.62819977769122</v>
      </c>
      <c r="Q115" s="16">
        <f t="shared" si="9"/>
        <v>861</v>
      </c>
      <c r="R115" s="17">
        <f t="shared" si="10"/>
        <v>1097</v>
      </c>
    </row>
    <row r="116" spans="1:18" ht="31.5">
      <c r="A116" s="9" t="s">
        <v>72</v>
      </c>
      <c r="B116" s="3">
        <v>2051</v>
      </c>
      <c r="C116" s="3">
        <v>2416</v>
      </c>
      <c r="D116" s="3">
        <v>2110</v>
      </c>
      <c r="E116" s="3">
        <v>2497</v>
      </c>
      <c r="F116" s="3">
        <v>2086</v>
      </c>
      <c r="G116" s="3">
        <v>2117</v>
      </c>
      <c r="H116" s="3">
        <v>2058</v>
      </c>
      <c r="I116" s="3">
        <v>2349</v>
      </c>
      <c r="J116" s="3">
        <v>2318</v>
      </c>
      <c r="K116" s="3">
        <v>2262</v>
      </c>
      <c r="L116" s="3">
        <v>2182</v>
      </c>
      <c r="M116" s="3">
        <v>2219</v>
      </c>
      <c r="N116" s="4">
        <f t="shared" si="13"/>
        <v>26665</v>
      </c>
      <c r="O116" s="15">
        <f t="shared" si="7"/>
        <v>2222.0833333333335</v>
      </c>
      <c r="P116" s="16">
        <f t="shared" si="8"/>
        <v>147.71499482777458</v>
      </c>
      <c r="Q116" s="16">
        <f t="shared" si="9"/>
        <v>2051</v>
      </c>
      <c r="R116" s="17">
        <f t="shared" si="10"/>
        <v>2497</v>
      </c>
    </row>
    <row r="117" spans="1:18" ht="31.5">
      <c r="A117" s="9" t="s">
        <v>80</v>
      </c>
      <c r="B117" s="3">
        <v>989</v>
      </c>
      <c r="C117" s="3">
        <v>1152</v>
      </c>
      <c r="D117" s="3">
        <v>1060</v>
      </c>
      <c r="E117" s="3">
        <v>1066</v>
      </c>
      <c r="F117" s="3">
        <v>987</v>
      </c>
      <c r="G117" s="3">
        <v>1082</v>
      </c>
      <c r="H117" s="3">
        <v>1046</v>
      </c>
      <c r="I117" s="3">
        <v>1200</v>
      </c>
      <c r="J117" s="3">
        <v>1098</v>
      </c>
      <c r="K117" s="3">
        <v>1168</v>
      </c>
      <c r="L117" s="3">
        <v>1339</v>
      </c>
      <c r="M117" s="3">
        <v>1208</v>
      </c>
      <c r="N117" s="4">
        <f t="shared" si="13"/>
        <v>13395</v>
      </c>
      <c r="O117" s="15">
        <f t="shared" si="7"/>
        <v>1116.25</v>
      </c>
      <c r="P117" s="16">
        <f t="shared" si="8"/>
        <v>101.81723822614715</v>
      </c>
      <c r="Q117" s="16">
        <f t="shared" si="9"/>
        <v>987</v>
      </c>
      <c r="R117" s="17">
        <f t="shared" si="10"/>
        <v>1339</v>
      </c>
    </row>
    <row r="118" spans="1:18" ht="31.5">
      <c r="A118" s="9" t="s">
        <v>74</v>
      </c>
      <c r="B118" s="3">
        <v>282</v>
      </c>
      <c r="C118" s="3">
        <v>292</v>
      </c>
      <c r="D118" s="3">
        <v>259</v>
      </c>
      <c r="E118" s="3">
        <v>214</v>
      </c>
      <c r="F118" s="3">
        <v>197</v>
      </c>
      <c r="G118" s="3">
        <v>208</v>
      </c>
      <c r="H118" s="3">
        <v>231</v>
      </c>
      <c r="I118" s="3">
        <v>230</v>
      </c>
      <c r="J118" s="3">
        <v>215</v>
      </c>
      <c r="K118" s="3">
        <v>519</v>
      </c>
      <c r="L118" s="3">
        <v>289</v>
      </c>
      <c r="M118" s="3">
        <v>235</v>
      </c>
      <c r="N118" s="4">
        <f t="shared" si="13"/>
        <v>3171</v>
      </c>
      <c r="O118" s="15">
        <f t="shared" si="7"/>
        <v>264.25</v>
      </c>
      <c r="P118" s="16">
        <f t="shared" si="8"/>
        <v>86.54701822498777</v>
      </c>
      <c r="Q118" s="16">
        <f t="shared" si="9"/>
        <v>197</v>
      </c>
      <c r="R118" s="17">
        <f t="shared" si="10"/>
        <v>519</v>
      </c>
    </row>
    <row r="119" spans="1:18" ht="31.5">
      <c r="A119" s="9" t="s">
        <v>75</v>
      </c>
      <c r="B119" s="3">
        <v>241</v>
      </c>
      <c r="C119" s="3">
        <v>99</v>
      </c>
      <c r="D119" s="3">
        <v>37</v>
      </c>
      <c r="E119" s="3">
        <v>38</v>
      </c>
      <c r="F119" s="3">
        <v>57</v>
      </c>
      <c r="G119" s="3">
        <v>53</v>
      </c>
      <c r="H119" s="3">
        <v>37</v>
      </c>
      <c r="I119" s="3">
        <v>38</v>
      </c>
      <c r="J119" s="3">
        <v>35</v>
      </c>
      <c r="K119" s="3">
        <v>42</v>
      </c>
      <c r="L119" s="3">
        <v>41</v>
      </c>
      <c r="M119" s="3">
        <v>47</v>
      </c>
      <c r="N119" s="4">
        <f t="shared" si="13"/>
        <v>765</v>
      </c>
      <c r="O119" s="15">
        <f t="shared" si="7"/>
        <v>63.75</v>
      </c>
      <c r="P119" s="16">
        <f t="shared" si="8"/>
        <v>58.52447040652001</v>
      </c>
      <c r="Q119" s="16">
        <f t="shared" si="9"/>
        <v>35</v>
      </c>
      <c r="R119" s="17">
        <f t="shared" si="10"/>
        <v>241</v>
      </c>
    </row>
    <row r="120" spans="1:18" ht="31.5">
      <c r="A120" s="9" t="s">
        <v>81</v>
      </c>
      <c r="B120" s="3">
        <v>3285</v>
      </c>
      <c r="C120" s="3">
        <v>549</v>
      </c>
      <c r="D120" s="3">
        <v>521</v>
      </c>
      <c r="E120" s="3">
        <v>471</v>
      </c>
      <c r="F120" s="3">
        <v>631</v>
      </c>
      <c r="G120" s="5">
        <v>610</v>
      </c>
      <c r="H120" s="3">
        <v>1028.5</v>
      </c>
      <c r="I120" s="5">
        <v>873.5</v>
      </c>
      <c r="J120" s="3">
        <v>721</v>
      </c>
      <c r="K120" s="3">
        <v>1404.5</v>
      </c>
      <c r="L120" s="3">
        <v>556.5</v>
      </c>
      <c r="M120" s="3">
        <v>226</v>
      </c>
      <c r="N120" s="4">
        <f>SUM(B120:L120)</f>
        <v>10651</v>
      </c>
      <c r="O120" s="15">
        <f t="shared" si="7"/>
        <v>906.4166666666666</v>
      </c>
      <c r="P120" s="16">
        <f t="shared" si="8"/>
        <v>807.4155692796315</v>
      </c>
      <c r="Q120" s="16">
        <f t="shared" si="9"/>
        <v>226</v>
      </c>
      <c r="R120" s="17">
        <f t="shared" si="10"/>
        <v>3285</v>
      </c>
    </row>
    <row r="121" spans="1:18" ht="47.25">
      <c r="A121" s="10" t="s">
        <v>82</v>
      </c>
      <c r="B121" s="5">
        <v>689</v>
      </c>
      <c r="C121" s="5">
        <v>768</v>
      </c>
      <c r="D121" s="5">
        <v>873</v>
      </c>
      <c r="E121" s="5">
        <v>740</v>
      </c>
      <c r="F121" s="5">
        <v>770.5</v>
      </c>
      <c r="G121" s="3">
        <v>1419</v>
      </c>
      <c r="H121" s="5">
        <v>1054</v>
      </c>
      <c r="I121" s="3">
        <v>900</v>
      </c>
      <c r="J121" s="5">
        <v>763</v>
      </c>
      <c r="K121" s="5">
        <v>553</v>
      </c>
      <c r="L121" s="5">
        <v>622</v>
      </c>
      <c r="M121" s="5">
        <v>569</v>
      </c>
      <c r="N121" s="4">
        <f>SUM(B121:M121)</f>
        <v>9720.5</v>
      </c>
      <c r="O121" s="15">
        <f t="shared" si="7"/>
        <v>810.0416666666666</v>
      </c>
      <c r="P121" s="16">
        <f t="shared" si="8"/>
        <v>238.75324446470725</v>
      </c>
      <c r="Q121" s="16">
        <f t="shared" si="9"/>
        <v>553</v>
      </c>
      <c r="R121" s="17">
        <f t="shared" si="10"/>
        <v>1419</v>
      </c>
    </row>
    <row r="122" spans="1:18" ht="31.5">
      <c r="A122" s="9" t="s">
        <v>83</v>
      </c>
      <c r="B122" s="3">
        <v>855</v>
      </c>
      <c r="C122" s="3">
        <v>792</v>
      </c>
      <c r="D122" s="3">
        <v>628</v>
      </c>
      <c r="E122" s="3">
        <v>787</v>
      </c>
      <c r="F122" s="3">
        <v>757</v>
      </c>
      <c r="G122" s="3">
        <v>653</v>
      </c>
      <c r="H122" s="3">
        <v>671</v>
      </c>
      <c r="I122" s="3">
        <v>735</v>
      </c>
      <c r="J122" s="3">
        <v>756</v>
      </c>
      <c r="K122" s="3">
        <v>764</v>
      </c>
      <c r="L122" s="3">
        <v>629.5</v>
      </c>
      <c r="M122" s="3">
        <v>719</v>
      </c>
      <c r="N122" s="4">
        <f>SUM(B122:M122)</f>
        <v>8746.5</v>
      </c>
      <c r="O122" s="15">
        <f t="shared" si="7"/>
        <v>728.875</v>
      </c>
      <c r="P122" s="16">
        <f t="shared" si="8"/>
        <v>70.9186874333749</v>
      </c>
      <c r="Q122" s="16">
        <f t="shared" si="9"/>
        <v>628</v>
      </c>
      <c r="R122" s="17">
        <f t="shared" si="10"/>
        <v>855</v>
      </c>
    </row>
    <row r="123" spans="1:18" ht="31.5">
      <c r="A123" s="9" t="s">
        <v>84</v>
      </c>
      <c r="B123" s="3">
        <v>723</v>
      </c>
      <c r="C123" s="3">
        <v>831</v>
      </c>
      <c r="D123" s="3">
        <v>727</v>
      </c>
      <c r="E123" s="3">
        <v>649</v>
      </c>
      <c r="F123" s="3">
        <v>677</v>
      </c>
      <c r="G123" s="3">
        <v>797.5</v>
      </c>
      <c r="H123" s="3">
        <v>872</v>
      </c>
      <c r="I123" s="3">
        <v>919</v>
      </c>
      <c r="J123" s="3">
        <v>830.5</v>
      </c>
      <c r="K123" s="3">
        <v>772.5</v>
      </c>
      <c r="L123" s="3">
        <v>788</v>
      </c>
      <c r="M123" s="3">
        <v>754</v>
      </c>
      <c r="N123" s="4">
        <f>SUM(B123:M123)</f>
        <v>9340.5</v>
      </c>
      <c r="O123" s="15">
        <f t="shared" si="7"/>
        <v>778.375</v>
      </c>
      <c r="P123" s="16">
        <f t="shared" si="8"/>
        <v>78.52912748551562</v>
      </c>
      <c r="Q123" s="16">
        <f t="shared" si="9"/>
        <v>649</v>
      </c>
      <c r="R123" s="17">
        <f t="shared" si="10"/>
        <v>919</v>
      </c>
    </row>
    <row r="124" spans="1:18" ht="31.5">
      <c r="A124" s="9" t="s">
        <v>116</v>
      </c>
      <c r="B124" s="3">
        <v>271</v>
      </c>
      <c r="C124" s="3">
        <v>265</v>
      </c>
      <c r="D124" s="3">
        <v>258</v>
      </c>
      <c r="E124" s="3">
        <v>224</v>
      </c>
      <c r="F124" s="3">
        <v>241</v>
      </c>
      <c r="G124" s="3">
        <v>226</v>
      </c>
      <c r="H124" s="3">
        <v>260</v>
      </c>
      <c r="I124" s="3">
        <v>319</v>
      </c>
      <c r="J124" s="3">
        <v>292</v>
      </c>
      <c r="K124" s="3">
        <v>290</v>
      </c>
      <c r="L124" s="3">
        <v>272</v>
      </c>
      <c r="M124" s="3">
        <v>236</v>
      </c>
      <c r="N124" s="4">
        <f>SUM(B124:M124)</f>
        <v>3154</v>
      </c>
      <c r="O124" s="15">
        <f t="shared" si="7"/>
        <v>262.8333333333333</v>
      </c>
      <c r="P124" s="16">
        <f t="shared" si="8"/>
        <v>28.590632074584132</v>
      </c>
      <c r="Q124" s="16">
        <f t="shared" si="9"/>
        <v>224</v>
      </c>
      <c r="R124" s="17">
        <f t="shared" si="10"/>
        <v>319</v>
      </c>
    </row>
    <row r="125" spans="1:18" ht="47.25">
      <c r="A125" s="9" t="s">
        <v>85</v>
      </c>
      <c r="B125" s="3">
        <v>6</v>
      </c>
      <c r="C125" s="3">
        <v>1</v>
      </c>
      <c r="D125" s="3">
        <v>2</v>
      </c>
      <c r="E125" s="3">
        <v>32</v>
      </c>
      <c r="F125" s="3">
        <v>3</v>
      </c>
      <c r="G125" s="3">
        <v>3</v>
      </c>
      <c r="H125" s="3">
        <v>3</v>
      </c>
      <c r="I125" s="3">
        <v>4</v>
      </c>
      <c r="J125" s="3">
        <v>2</v>
      </c>
      <c r="K125" s="3">
        <v>2</v>
      </c>
      <c r="L125" s="3">
        <v>3</v>
      </c>
      <c r="M125" s="3">
        <v>6</v>
      </c>
      <c r="N125" s="4">
        <f>SUM(B125:M125)</f>
        <v>67</v>
      </c>
      <c r="O125" s="15">
        <f t="shared" si="7"/>
        <v>5.583333333333333</v>
      </c>
      <c r="P125" s="16">
        <f t="shared" si="8"/>
        <v>8.45800678575507</v>
      </c>
      <c r="Q125" s="16">
        <f t="shared" si="9"/>
        <v>1</v>
      </c>
      <c r="R125" s="17">
        <f t="shared" si="10"/>
        <v>32</v>
      </c>
    </row>
    <row r="126" spans="1:18" ht="23.25" customHeight="1">
      <c r="A126" s="21" t="s">
        <v>86</v>
      </c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3"/>
      <c r="O126" s="15"/>
      <c r="P126" s="16"/>
      <c r="Q126" s="16"/>
      <c r="R126" s="17"/>
    </row>
    <row r="127" spans="1:18" ht="15.75">
      <c r="A127" s="9" t="s">
        <v>68</v>
      </c>
      <c r="B127" s="3">
        <v>759</v>
      </c>
      <c r="C127" s="3">
        <v>348</v>
      </c>
      <c r="D127" s="3">
        <v>554</v>
      </c>
      <c r="E127" s="3">
        <v>974.5</v>
      </c>
      <c r="F127" s="3">
        <v>607</v>
      </c>
      <c r="G127" s="5">
        <v>570</v>
      </c>
      <c r="H127" s="3">
        <v>693</v>
      </c>
      <c r="I127" s="5">
        <v>568.5</v>
      </c>
      <c r="J127" s="3">
        <v>376.75</v>
      </c>
      <c r="K127" s="3">
        <v>531</v>
      </c>
      <c r="L127" s="3">
        <v>682</v>
      </c>
      <c r="M127" s="3">
        <v>719</v>
      </c>
      <c r="N127" s="4">
        <f>SUM(B127:M127)</f>
        <v>7382.75</v>
      </c>
      <c r="O127" s="15">
        <f t="shared" si="7"/>
        <v>615.2291666666666</v>
      </c>
      <c r="P127" s="16">
        <f t="shared" si="8"/>
        <v>169.07366127107466</v>
      </c>
      <c r="Q127" s="16">
        <f t="shared" si="9"/>
        <v>348</v>
      </c>
      <c r="R127" s="17">
        <f t="shared" si="10"/>
        <v>974.5</v>
      </c>
    </row>
    <row r="128" spans="1:18" ht="15.75">
      <c r="A128" s="10" t="s">
        <v>87</v>
      </c>
      <c r="B128" s="5">
        <v>24</v>
      </c>
      <c r="C128" s="5">
        <v>13</v>
      </c>
      <c r="D128" s="5">
        <v>23</v>
      </c>
      <c r="E128" s="5">
        <v>16</v>
      </c>
      <c r="F128" s="5">
        <v>22</v>
      </c>
      <c r="G128" s="3">
        <v>29</v>
      </c>
      <c r="H128" s="5">
        <v>26</v>
      </c>
      <c r="I128" s="3">
        <v>18</v>
      </c>
      <c r="J128" s="5">
        <v>19</v>
      </c>
      <c r="K128" s="5">
        <v>16</v>
      </c>
      <c r="L128" s="5">
        <v>19</v>
      </c>
      <c r="M128" s="5">
        <v>16</v>
      </c>
      <c r="N128" s="4">
        <f>SUM(B128:M128)</f>
        <v>241</v>
      </c>
      <c r="O128" s="15">
        <f t="shared" si="7"/>
        <v>20.083333333333332</v>
      </c>
      <c r="P128" s="16">
        <f t="shared" si="8"/>
        <v>4.756972553924177</v>
      </c>
      <c r="Q128" s="16">
        <f t="shared" si="9"/>
        <v>13</v>
      </c>
      <c r="R128" s="17">
        <f t="shared" si="10"/>
        <v>29</v>
      </c>
    </row>
    <row r="129" spans="1:18" ht="31.5">
      <c r="A129" s="9" t="s">
        <v>88</v>
      </c>
      <c r="B129" s="3">
        <v>70</v>
      </c>
      <c r="C129" s="3">
        <v>29</v>
      </c>
      <c r="D129" s="3">
        <v>58</v>
      </c>
      <c r="E129" s="3">
        <v>56</v>
      </c>
      <c r="F129" s="3">
        <v>54</v>
      </c>
      <c r="G129" s="3">
        <v>68</v>
      </c>
      <c r="H129" s="3">
        <v>64</v>
      </c>
      <c r="I129" s="3">
        <v>42</v>
      </c>
      <c r="J129" s="3">
        <v>47</v>
      </c>
      <c r="K129" s="3">
        <v>45</v>
      </c>
      <c r="L129" s="3">
        <v>44</v>
      </c>
      <c r="M129" s="3">
        <v>21</v>
      </c>
      <c r="N129" s="4">
        <f>SUM(B129:M129)</f>
        <v>598</v>
      </c>
      <c r="O129" s="15">
        <f t="shared" si="7"/>
        <v>49.833333333333336</v>
      </c>
      <c r="P129" s="16">
        <f t="shared" si="8"/>
        <v>14.929125489417924</v>
      </c>
      <c r="Q129" s="16">
        <f t="shared" si="9"/>
        <v>21</v>
      </c>
      <c r="R129" s="17">
        <f t="shared" si="10"/>
        <v>70</v>
      </c>
    </row>
    <row r="130" spans="1:18" ht="31.5">
      <c r="A130" s="9" t="s">
        <v>89</v>
      </c>
      <c r="B130" s="3">
        <v>190</v>
      </c>
      <c r="C130" s="3">
        <v>3</v>
      </c>
      <c r="D130" s="3">
        <v>178</v>
      </c>
      <c r="E130" s="3">
        <v>98</v>
      </c>
      <c r="F130" s="3">
        <v>35</v>
      </c>
      <c r="G130" s="3">
        <v>73</v>
      </c>
      <c r="H130" s="3">
        <v>32</v>
      </c>
      <c r="I130" s="3">
        <v>23</v>
      </c>
      <c r="J130" s="3">
        <v>17</v>
      </c>
      <c r="K130" s="3">
        <v>31</v>
      </c>
      <c r="L130" s="3">
        <v>47</v>
      </c>
      <c r="M130" s="3">
        <v>30</v>
      </c>
      <c r="N130" s="4">
        <f>SUM(B130:M130)</f>
        <v>757</v>
      </c>
      <c r="O130" s="15">
        <f t="shared" si="7"/>
        <v>63.083333333333336</v>
      </c>
      <c r="P130" s="16">
        <f t="shared" si="8"/>
        <v>61.87150663539181</v>
      </c>
      <c r="Q130" s="16">
        <f t="shared" si="9"/>
        <v>3</v>
      </c>
      <c r="R130" s="17">
        <f t="shared" si="10"/>
        <v>190</v>
      </c>
    </row>
    <row r="131" spans="1:18" ht="31.5">
      <c r="A131" s="9" t="s">
        <v>81</v>
      </c>
      <c r="B131" s="3">
        <v>6</v>
      </c>
      <c r="C131" s="3">
        <v>0</v>
      </c>
      <c r="D131" s="3">
        <v>10</v>
      </c>
      <c r="E131" s="3">
        <v>3</v>
      </c>
      <c r="F131" s="3">
        <v>5</v>
      </c>
      <c r="G131" s="3">
        <v>6</v>
      </c>
      <c r="H131" s="3">
        <v>3</v>
      </c>
      <c r="I131" s="3">
        <v>3</v>
      </c>
      <c r="J131" s="3">
        <v>3</v>
      </c>
      <c r="K131" s="3">
        <v>1</v>
      </c>
      <c r="L131" s="3">
        <v>9</v>
      </c>
      <c r="M131" s="3">
        <v>3</v>
      </c>
      <c r="N131" s="4">
        <f>SUM(B131:M131)</f>
        <v>52</v>
      </c>
      <c r="O131" s="15">
        <f t="shared" si="7"/>
        <v>4.333333333333333</v>
      </c>
      <c r="P131" s="16">
        <f t="shared" si="8"/>
        <v>2.994945236510506</v>
      </c>
      <c r="Q131" s="16">
        <f t="shared" si="9"/>
        <v>0</v>
      </c>
      <c r="R131" s="17">
        <f t="shared" si="10"/>
        <v>10</v>
      </c>
    </row>
    <row r="132" spans="1:18" ht="26.25" customHeight="1">
      <c r="A132" s="21" t="s">
        <v>90</v>
      </c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3"/>
      <c r="O132" s="15"/>
      <c r="P132" s="16"/>
      <c r="Q132" s="16"/>
      <c r="R132" s="17"/>
    </row>
    <row r="133" spans="1:18" ht="15.75">
      <c r="A133" s="9" t="s">
        <v>91</v>
      </c>
      <c r="B133" s="3">
        <v>11</v>
      </c>
      <c r="C133" s="3">
        <v>1</v>
      </c>
      <c r="D133" s="3">
        <v>8</v>
      </c>
      <c r="E133" s="3">
        <v>7</v>
      </c>
      <c r="F133" s="3">
        <v>9</v>
      </c>
      <c r="G133" s="3">
        <v>10</v>
      </c>
      <c r="H133" s="3">
        <v>7</v>
      </c>
      <c r="I133" s="3">
        <v>8</v>
      </c>
      <c r="J133" s="3">
        <v>9</v>
      </c>
      <c r="K133" s="3">
        <v>9</v>
      </c>
      <c r="L133" s="3">
        <v>8</v>
      </c>
      <c r="M133" s="3">
        <v>9</v>
      </c>
      <c r="N133" s="4">
        <f aca="true" t="shared" si="14" ref="N133:N142">SUM(B133:M133)</f>
        <v>96</v>
      </c>
      <c r="O133" s="15">
        <f aca="true" t="shared" si="15" ref="O133:O142">AVERAGE(B133:M133)</f>
        <v>8</v>
      </c>
      <c r="P133" s="16">
        <f aca="true" t="shared" si="16" ref="P133:P142">STDEV(B133:M133)</f>
        <v>2.486326242032244</v>
      </c>
      <c r="Q133" s="16">
        <f aca="true" t="shared" si="17" ref="Q133:Q142">MIN(B133:M133)</f>
        <v>1</v>
      </c>
      <c r="R133" s="17">
        <f aca="true" t="shared" si="18" ref="R133:R142">MAX(B133:M133)</f>
        <v>11</v>
      </c>
    </row>
    <row r="134" spans="1:18" ht="15.75">
      <c r="A134" s="9" t="s">
        <v>92</v>
      </c>
      <c r="B134" s="3">
        <v>10</v>
      </c>
      <c r="C134" s="3">
        <v>1</v>
      </c>
      <c r="D134" s="3">
        <v>11</v>
      </c>
      <c r="E134" s="3">
        <v>12</v>
      </c>
      <c r="F134" s="3">
        <v>10</v>
      </c>
      <c r="G134" s="3">
        <v>9</v>
      </c>
      <c r="H134" s="3">
        <v>9</v>
      </c>
      <c r="I134" s="3">
        <v>8</v>
      </c>
      <c r="J134" s="3">
        <v>9</v>
      </c>
      <c r="K134" s="3">
        <v>8</v>
      </c>
      <c r="L134" s="3">
        <v>11</v>
      </c>
      <c r="M134" s="3">
        <v>12</v>
      </c>
      <c r="N134" s="4">
        <f t="shared" si="14"/>
        <v>110</v>
      </c>
      <c r="O134" s="15">
        <f t="shared" si="15"/>
        <v>9.166666666666666</v>
      </c>
      <c r="P134" s="16">
        <f t="shared" si="16"/>
        <v>2.91807325390428</v>
      </c>
      <c r="Q134" s="16">
        <f t="shared" si="17"/>
        <v>1</v>
      </c>
      <c r="R134" s="17">
        <f t="shared" si="18"/>
        <v>12</v>
      </c>
    </row>
    <row r="135" spans="1:18" ht="15.75">
      <c r="A135" s="9" t="s">
        <v>93</v>
      </c>
      <c r="B135" s="3">
        <v>52</v>
      </c>
      <c r="C135" s="3">
        <v>8</v>
      </c>
      <c r="D135" s="3">
        <v>57</v>
      </c>
      <c r="E135" s="3">
        <v>58</v>
      </c>
      <c r="F135" s="3">
        <v>56</v>
      </c>
      <c r="G135" s="3">
        <v>60</v>
      </c>
      <c r="H135" s="3">
        <v>61</v>
      </c>
      <c r="I135" s="3">
        <v>64</v>
      </c>
      <c r="J135" s="3">
        <v>60</v>
      </c>
      <c r="K135" s="3">
        <v>66</v>
      </c>
      <c r="L135" s="3">
        <v>65</v>
      </c>
      <c r="M135" s="3">
        <v>63</v>
      </c>
      <c r="N135" s="4">
        <f t="shared" si="14"/>
        <v>670</v>
      </c>
      <c r="O135" s="15">
        <f t="shared" si="15"/>
        <v>55.833333333333336</v>
      </c>
      <c r="P135" s="16">
        <f t="shared" si="16"/>
        <v>15.59623109095348</v>
      </c>
      <c r="Q135" s="16">
        <f t="shared" si="17"/>
        <v>8</v>
      </c>
      <c r="R135" s="17">
        <f t="shared" si="18"/>
        <v>66</v>
      </c>
    </row>
    <row r="136" spans="1:18" ht="15.75">
      <c r="A136" s="9" t="s">
        <v>94</v>
      </c>
      <c r="B136" s="3">
        <v>3</v>
      </c>
      <c r="C136" s="3">
        <v>0</v>
      </c>
      <c r="D136" s="3">
        <v>2</v>
      </c>
      <c r="E136" s="3">
        <v>3</v>
      </c>
      <c r="F136" s="3">
        <v>1</v>
      </c>
      <c r="G136" s="3">
        <v>2</v>
      </c>
      <c r="H136" s="3">
        <v>0</v>
      </c>
      <c r="I136" s="3">
        <v>2</v>
      </c>
      <c r="J136" s="3">
        <v>4</v>
      </c>
      <c r="K136" s="3">
        <v>5</v>
      </c>
      <c r="L136" s="3">
        <v>3</v>
      </c>
      <c r="M136" s="3">
        <v>4</v>
      </c>
      <c r="N136" s="4">
        <f t="shared" si="14"/>
        <v>29</v>
      </c>
      <c r="O136" s="15">
        <f t="shared" si="15"/>
        <v>2.4166666666666665</v>
      </c>
      <c r="P136" s="16">
        <f t="shared" si="16"/>
        <v>1.5642792899510296</v>
      </c>
      <c r="Q136" s="16">
        <f t="shared" si="17"/>
        <v>0</v>
      </c>
      <c r="R136" s="17">
        <f t="shared" si="18"/>
        <v>5</v>
      </c>
    </row>
    <row r="137" spans="1:18" ht="15.75">
      <c r="A137" s="9" t="s">
        <v>95</v>
      </c>
      <c r="B137" s="3">
        <v>3</v>
      </c>
      <c r="C137" s="3">
        <v>0</v>
      </c>
      <c r="D137" s="3">
        <v>2</v>
      </c>
      <c r="E137" s="3">
        <v>3</v>
      </c>
      <c r="F137" s="3">
        <v>2</v>
      </c>
      <c r="G137" s="3">
        <v>2</v>
      </c>
      <c r="H137" s="3">
        <v>3</v>
      </c>
      <c r="I137" s="3">
        <v>0</v>
      </c>
      <c r="J137" s="3">
        <v>1</v>
      </c>
      <c r="K137" s="3">
        <v>2</v>
      </c>
      <c r="L137" s="3">
        <v>2</v>
      </c>
      <c r="M137" s="3">
        <v>2</v>
      </c>
      <c r="N137" s="4">
        <f t="shared" si="14"/>
        <v>22</v>
      </c>
      <c r="O137" s="15">
        <f t="shared" si="15"/>
        <v>1.8333333333333333</v>
      </c>
      <c r="P137" s="16">
        <f t="shared" si="16"/>
        <v>1.0298573010888743</v>
      </c>
      <c r="Q137" s="16">
        <f t="shared" si="17"/>
        <v>0</v>
      </c>
      <c r="R137" s="17">
        <f t="shared" si="18"/>
        <v>3</v>
      </c>
    </row>
    <row r="138" spans="1:18" ht="15.75">
      <c r="A138" s="9" t="s">
        <v>96</v>
      </c>
      <c r="B138" s="3">
        <v>9</v>
      </c>
      <c r="C138" s="3">
        <v>0</v>
      </c>
      <c r="D138" s="3">
        <v>5</v>
      </c>
      <c r="E138" s="3">
        <v>6</v>
      </c>
      <c r="F138" s="3">
        <v>5</v>
      </c>
      <c r="G138" s="3">
        <v>7</v>
      </c>
      <c r="H138" s="3">
        <v>6</v>
      </c>
      <c r="I138" s="3">
        <v>6</v>
      </c>
      <c r="J138" s="3">
        <v>6</v>
      </c>
      <c r="K138" s="3">
        <v>7</v>
      </c>
      <c r="L138" s="3">
        <v>6</v>
      </c>
      <c r="M138" s="3">
        <v>9</v>
      </c>
      <c r="N138" s="4">
        <f t="shared" si="14"/>
        <v>72</v>
      </c>
      <c r="O138" s="15">
        <f t="shared" si="15"/>
        <v>6</v>
      </c>
      <c r="P138" s="16">
        <f t="shared" si="16"/>
        <v>2.2962419891481978</v>
      </c>
      <c r="Q138" s="16">
        <f t="shared" si="17"/>
        <v>0</v>
      </c>
      <c r="R138" s="17">
        <f t="shared" si="18"/>
        <v>9</v>
      </c>
    </row>
    <row r="139" spans="1:18" ht="15.75">
      <c r="A139" s="11" t="s">
        <v>97</v>
      </c>
      <c r="B139" s="3">
        <v>2</v>
      </c>
      <c r="C139" s="3">
        <v>0</v>
      </c>
      <c r="D139" s="3">
        <v>2</v>
      </c>
      <c r="E139" s="3">
        <v>1</v>
      </c>
      <c r="F139" s="3">
        <v>2</v>
      </c>
      <c r="G139" s="3">
        <v>4</v>
      </c>
      <c r="H139" s="3">
        <v>2</v>
      </c>
      <c r="I139" s="3">
        <v>3</v>
      </c>
      <c r="J139" s="3">
        <v>4</v>
      </c>
      <c r="K139" s="3">
        <v>5</v>
      </c>
      <c r="L139" s="3">
        <v>5</v>
      </c>
      <c r="M139" s="3">
        <v>5</v>
      </c>
      <c r="N139" s="4">
        <f t="shared" si="14"/>
        <v>35</v>
      </c>
      <c r="O139" s="15">
        <f t="shared" si="15"/>
        <v>2.9166666666666665</v>
      </c>
      <c r="P139" s="16">
        <f t="shared" si="16"/>
        <v>1.6764862244009227</v>
      </c>
      <c r="Q139" s="16">
        <f t="shared" si="17"/>
        <v>0</v>
      </c>
      <c r="R139" s="17">
        <f t="shared" si="18"/>
        <v>5</v>
      </c>
    </row>
    <row r="140" spans="1:18" ht="15.75">
      <c r="A140" s="11" t="s">
        <v>98</v>
      </c>
      <c r="B140" s="3">
        <v>9</v>
      </c>
      <c r="C140" s="3">
        <v>0</v>
      </c>
      <c r="D140" s="3">
        <v>6</v>
      </c>
      <c r="E140" s="3">
        <v>9</v>
      </c>
      <c r="F140" s="3">
        <v>9</v>
      </c>
      <c r="G140" s="3">
        <v>10</v>
      </c>
      <c r="H140" s="3">
        <v>9</v>
      </c>
      <c r="I140" s="3">
        <v>8</v>
      </c>
      <c r="J140" s="3">
        <v>11</v>
      </c>
      <c r="K140" s="3">
        <v>12</v>
      </c>
      <c r="L140" s="3">
        <v>9</v>
      </c>
      <c r="M140" s="3">
        <v>9</v>
      </c>
      <c r="N140" s="4">
        <f t="shared" si="14"/>
        <v>101</v>
      </c>
      <c r="O140" s="15">
        <f t="shared" si="15"/>
        <v>8.416666666666666</v>
      </c>
      <c r="P140" s="16">
        <f t="shared" si="16"/>
        <v>3.0289011909011525</v>
      </c>
      <c r="Q140" s="16">
        <f t="shared" si="17"/>
        <v>0</v>
      </c>
      <c r="R140" s="17">
        <f t="shared" si="18"/>
        <v>12</v>
      </c>
    </row>
    <row r="141" spans="1:18" ht="15.75">
      <c r="A141" s="11" t="s">
        <v>99</v>
      </c>
      <c r="B141" s="3">
        <v>4</v>
      </c>
      <c r="C141" s="3">
        <v>0</v>
      </c>
      <c r="D141" s="3">
        <v>4</v>
      </c>
      <c r="E141" s="3">
        <v>3</v>
      </c>
      <c r="F141" s="3">
        <v>5</v>
      </c>
      <c r="G141" s="3">
        <v>3</v>
      </c>
      <c r="H141" s="3">
        <v>3</v>
      </c>
      <c r="I141" s="3">
        <v>4</v>
      </c>
      <c r="J141" s="3">
        <v>4</v>
      </c>
      <c r="K141" s="3">
        <v>4</v>
      </c>
      <c r="L141" s="3">
        <v>4</v>
      </c>
      <c r="M141" s="3">
        <v>3</v>
      </c>
      <c r="N141" s="4">
        <f t="shared" si="14"/>
        <v>41</v>
      </c>
      <c r="O141" s="15">
        <f t="shared" si="15"/>
        <v>3.4166666666666665</v>
      </c>
      <c r="P141" s="16">
        <f t="shared" si="16"/>
        <v>1.2401124093721452</v>
      </c>
      <c r="Q141" s="16">
        <f t="shared" si="17"/>
        <v>0</v>
      </c>
      <c r="R141" s="17">
        <f t="shared" si="18"/>
        <v>5</v>
      </c>
    </row>
    <row r="142" spans="1:18" ht="16.5" thickBot="1">
      <c r="A142" s="12" t="s">
        <v>100</v>
      </c>
      <c r="B142" s="13">
        <v>0</v>
      </c>
      <c r="C142" s="13">
        <v>0</v>
      </c>
      <c r="D142" s="13">
        <v>0</v>
      </c>
      <c r="E142" s="13">
        <v>0</v>
      </c>
      <c r="F142" s="13">
        <v>0</v>
      </c>
      <c r="G142" s="13">
        <v>0</v>
      </c>
      <c r="H142" s="13">
        <v>1</v>
      </c>
      <c r="I142" s="13">
        <v>1</v>
      </c>
      <c r="J142" s="13">
        <v>0</v>
      </c>
      <c r="K142" s="13">
        <v>0</v>
      </c>
      <c r="L142" s="13">
        <v>0</v>
      </c>
      <c r="M142" s="13">
        <v>1</v>
      </c>
      <c r="N142" s="14">
        <f t="shared" si="14"/>
        <v>3</v>
      </c>
      <c r="O142" s="18">
        <f t="shared" si="15"/>
        <v>0.25</v>
      </c>
      <c r="P142" s="19">
        <f t="shared" si="16"/>
        <v>0.45226701686664544</v>
      </c>
      <c r="Q142" s="19">
        <f t="shared" si="17"/>
        <v>0</v>
      </c>
      <c r="R142" s="20">
        <f t="shared" si="18"/>
        <v>1</v>
      </c>
    </row>
    <row r="143" ht="13.5" thickTop="1"/>
  </sheetData>
  <mergeCells count="18">
    <mergeCell ref="R1:R3"/>
    <mergeCell ref="A3:N3"/>
    <mergeCell ref="A10:N10"/>
    <mergeCell ref="A16:N16"/>
    <mergeCell ref="A1:N1"/>
    <mergeCell ref="O1:O3"/>
    <mergeCell ref="P1:P3"/>
    <mergeCell ref="Q1:Q3"/>
    <mergeCell ref="A41:N41"/>
    <mergeCell ref="A56:N56"/>
    <mergeCell ref="A69:N69"/>
    <mergeCell ref="A75:N75"/>
    <mergeCell ref="A126:N126"/>
    <mergeCell ref="A132:N132"/>
    <mergeCell ref="A81:N81"/>
    <mergeCell ref="A87:N87"/>
    <mergeCell ref="A96:N96"/>
    <mergeCell ref="A109:N109"/>
  </mergeCells>
  <printOptions/>
  <pageMargins left="0.75" right="0.75" top="1" bottom="1" header="0.5" footer="0.5"/>
  <pageSetup horizontalDpi="300" verticalDpi="3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P244"/>
    </sheetView>
  </sheetViews>
  <sheetFormatPr defaultColWidth="9.140625" defaultRowHeight="12.75"/>
  <sheetData/>
  <printOptions/>
  <pageMargins left="0.75" right="0.75" top="1" bottom="1" header="0.5" footer="0.5"/>
  <pageSetup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TDCJ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Mona Cheatham</dc:creator>
  <cp:keywords/>
  <dc:description/>
  <cp:lastModifiedBy>MG Maness</cp:lastModifiedBy>
  <cp:lastPrinted>2000-12-13T15:05:56Z</cp:lastPrinted>
  <dcterms:created xsi:type="dcterms:W3CDTF">1998-08-19T13:30:17Z</dcterms:created>
  <dcterms:modified xsi:type="dcterms:W3CDTF">2002-10-15T10:16:37Z</dcterms:modified>
  <cp:category/>
  <cp:version/>
  <cp:contentType/>
  <cp:contentStatus/>
</cp:coreProperties>
</file>